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 LOPEZ\Desktop\"/>
    </mc:Choice>
  </mc:AlternateContent>
  <bookViews>
    <workbookView xWindow="0" yWindow="0" windowWidth="28800" windowHeight="12015" activeTab="1"/>
  </bookViews>
  <sheets>
    <sheet name="ASIMILADOS OCTUBRE 2019" sheetId="2" r:id="rId1"/>
    <sheet name="honorarios oct-dic 201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3" l="1"/>
  <c r="G19" i="3"/>
  <c r="H19" i="3" s="1"/>
  <c r="M34" i="3"/>
  <c r="G34" i="3"/>
  <c r="H34" i="3" s="1"/>
  <c r="M23" i="3"/>
  <c r="G23" i="3"/>
  <c r="H23" i="3" s="1"/>
  <c r="F39" i="3"/>
  <c r="M38" i="3"/>
  <c r="G38" i="3"/>
  <c r="H38" i="3" s="1"/>
  <c r="G37" i="3"/>
  <c r="H37" i="3" s="1"/>
  <c r="M36" i="3"/>
  <c r="G36" i="3"/>
  <c r="H36" i="3" s="1"/>
  <c r="I36" i="3" s="1"/>
  <c r="M35" i="3"/>
  <c r="G35" i="3"/>
  <c r="H35" i="3" s="1"/>
  <c r="M33" i="3"/>
  <c r="G33" i="3"/>
  <c r="H33" i="3" s="1"/>
  <c r="M32" i="3"/>
  <c r="G32" i="3"/>
  <c r="H32" i="3" s="1"/>
  <c r="I32" i="3" s="1"/>
  <c r="G31" i="3"/>
  <c r="H31" i="3" s="1"/>
  <c r="G30" i="3"/>
  <c r="H30" i="3" s="1"/>
  <c r="G29" i="3"/>
  <c r="H29" i="3" s="1"/>
  <c r="M28" i="3"/>
  <c r="G28" i="3"/>
  <c r="H28" i="3" s="1"/>
  <c r="I28" i="3" s="1"/>
  <c r="G27" i="3"/>
  <c r="H27" i="3" s="1"/>
  <c r="M26" i="3"/>
  <c r="G26" i="3"/>
  <c r="H26" i="3" s="1"/>
  <c r="M25" i="3"/>
  <c r="G25" i="3"/>
  <c r="H25" i="3" s="1"/>
  <c r="I25" i="3" s="1"/>
  <c r="M24" i="3"/>
  <c r="G24" i="3"/>
  <c r="H24" i="3" s="1"/>
  <c r="M22" i="3"/>
  <c r="G22" i="3"/>
  <c r="H22" i="3" s="1"/>
  <c r="I22" i="3" s="1"/>
  <c r="M21" i="3"/>
  <c r="G21" i="3"/>
  <c r="H21" i="3" s="1"/>
  <c r="I21" i="3" s="1"/>
  <c r="G20" i="3"/>
  <c r="H20" i="3" s="1"/>
  <c r="M18" i="3"/>
  <c r="G18" i="3"/>
  <c r="H18" i="3" s="1"/>
  <c r="I18" i="3" s="1"/>
  <c r="M17" i="3"/>
  <c r="G17" i="3"/>
  <c r="H17" i="3" s="1"/>
  <c r="I17" i="3" s="1"/>
  <c r="M16" i="3"/>
  <c r="G16" i="3"/>
  <c r="H16" i="3" s="1"/>
  <c r="I16" i="3" s="1"/>
  <c r="M15" i="3"/>
  <c r="G15" i="3"/>
  <c r="H15" i="3" s="1"/>
  <c r="I15" i="3" s="1"/>
  <c r="M14" i="3"/>
  <c r="G14" i="3"/>
  <c r="H14" i="3" s="1"/>
  <c r="I14" i="3" s="1"/>
  <c r="M13" i="3"/>
  <c r="G13" i="3"/>
  <c r="H13" i="3" s="1"/>
  <c r="I13" i="3" s="1"/>
  <c r="M12" i="3"/>
  <c r="G12" i="3"/>
  <c r="H12" i="3" s="1"/>
  <c r="I12" i="3" s="1"/>
  <c r="M11" i="3"/>
  <c r="G11" i="3"/>
  <c r="H11" i="3" s="1"/>
  <c r="I11" i="3" s="1"/>
  <c r="M10" i="3"/>
  <c r="G10" i="3"/>
  <c r="H10" i="3" s="1"/>
  <c r="I10" i="3" s="1"/>
  <c r="G9" i="3"/>
  <c r="G39" i="3" l="1"/>
  <c r="K30" i="3"/>
  <c r="L30" i="3"/>
  <c r="I30" i="3"/>
  <c r="J30" i="3"/>
  <c r="K27" i="3"/>
  <c r="J27" i="3"/>
  <c r="I27" i="3"/>
  <c r="L27" i="3"/>
  <c r="K29" i="3"/>
  <c r="J29" i="3"/>
  <c r="I29" i="3"/>
  <c r="L29" i="3"/>
  <c r="K31" i="3"/>
  <c r="L31" i="3"/>
  <c r="J31" i="3"/>
  <c r="I31" i="3"/>
  <c r="L20" i="3"/>
  <c r="I20" i="3"/>
  <c r="K20" i="3"/>
  <c r="J20" i="3"/>
  <c r="J37" i="3"/>
  <c r="K37" i="3"/>
  <c r="H9" i="3"/>
  <c r="L37" i="3"/>
  <c r="G100" i="2"/>
  <c r="H100" i="2"/>
  <c r="I100" i="2"/>
  <c r="J100" i="2"/>
  <c r="K100" i="2"/>
  <c r="F100" i="2"/>
  <c r="K61" i="2"/>
  <c r="K75" i="2"/>
  <c r="K46" i="2"/>
  <c r="K63" i="2"/>
  <c r="K56" i="2"/>
  <c r="K12" i="2"/>
  <c r="K21" i="2"/>
  <c r="K38" i="2"/>
  <c r="K41" i="2"/>
  <c r="K79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64" i="2"/>
  <c r="K78" i="2"/>
  <c r="K66" i="2"/>
  <c r="K59" i="2"/>
  <c r="K60" i="2"/>
  <c r="K13" i="2"/>
  <c r="K14" i="2"/>
  <c r="K15" i="2"/>
  <c r="K16" i="2"/>
  <c r="K17" i="2"/>
  <c r="K18" i="2"/>
  <c r="K19" i="2"/>
  <c r="K20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9" i="2"/>
  <c r="K40" i="2"/>
  <c r="K42" i="2"/>
  <c r="K43" i="2"/>
  <c r="K44" i="2"/>
  <c r="K45" i="2"/>
  <c r="K47" i="2"/>
  <c r="K48" i="2"/>
  <c r="K49" i="2"/>
  <c r="K50" i="2"/>
  <c r="K51" i="2"/>
  <c r="K52" i="2"/>
  <c r="K53" i="2"/>
  <c r="K54" i="2"/>
  <c r="K55" i="2"/>
  <c r="K57" i="2"/>
  <c r="K58" i="2"/>
  <c r="K62" i="2"/>
  <c r="K65" i="2"/>
  <c r="K67" i="2"/>
  <c r="K68" i="2"/>
  <c r="K69" i="2"/>
  <c r="K70" i="2"/>
  <c r="K71" i="2"/>
  <c r="K72" i="2"/>
  <c r="K73" i="2"/>
  <c r="K74" i="2"/>
  <c r="K76" i="2"/>
  <c r="K77" i="2"/>
  <c r="K80" i="2"/>
  <c r="K11" i="2"/>
  <c r="K10" i="2"/>
  <c r="G79" i="2"/>
  <c r="G41" i="2"/>
  <c r="G38" i="2"/>
  <c r="G21" i="2"/>
  <c r="G12" i="2"/>
  <c r="G56" i="2"/>
  <c r="G63" i="2"/>
  <c r="G46" i="2"/>
  <c r="G75" i="2"/>
  <c r="G61" i="2"/>
  <c r="G60" i="2"/>
  <c r="G59" i="2"/>
  <c r="G66" i="2"/>
  <c r="G78" i="2"/>
  <c r="G64" i="2"/>
  <c r="G99" i="2"/>
  <c r="G98" i="2"/>
  <c r="G97" i="2"/>
  <c r="G96" i="2"/>
  <c r="G95" i="2"/>
  <c r="G94" i="2"/>
  <c r="G93" i="2"/>
  <c r="G92" i="2"/>
  <c r="G91" i="2"/>
  <c r="G90" i="2"/>
  <c r="G58" i="2"/>
  <c r="G62" i="2"/>
  <c r="G31" i="2"/>
  <c r="G29" i="2"/>
  <c r="G20" i="2"/>
  <c r="G13" i="2"/>
  <c r="G15" i="2"/>
  <c r="G17" i="2"/>
  <c r="G19" i="2"/>
  <c r="G22" i="2"/>
  <c r="G23" i="2"/>
  <c r="G24" i="2"/>
  <c r="G25" i="2"/>
  <c r="G26" i="2"/>
  <c r="G27" i="2"/>
  <c r="G28" i="2"/>
  <c r="G30" i="2"/>
  <c r="G32" i="2"/>
  <c r="G33" i="2"/>
  <c r="G34" i="2"/>
  <c r="G35" i="2"/>
  <c r="G36" i="2"/>
  <c r="G37" i="2"/>
  <c r="G39" i="2"/>
  <c r="G40" i="2"/>
  <c r="G42" i="2"/>
  <c r="G43" i="2"/>
  <c r="G44" i="2"/>
  <c r="G45" i="2"/>
  <c r="G47" i="2"/>
  <c r="G48" i="2"/>
  <c r="G49" i="2"/>
  <c r="G50" i="2"/>
  <c r="G51" i="2"/>
  <c r="G52" i="2"/>
  <c r="G53" i="2"/>
  <c r="G54" i="2"/>
  <c r="G55" i="2"/>
  <c r="G57" i="2"/>
  <c r="G65" i="2"/>
  <c r="G67" i="2"/>
  <c r="G68" i="2"/>
  <c r="G69" i="2"/>
  <c r="G70" i="2"/>
  <c r="G71" i="2"/>
  <c r="G72" i="2"/>
  <c r="G74" i="2"/>
  <c r="G76" i="2"/>
  <c r="G77" i="2"/>
  <c r="G80" i="2"/>
  <c r="G81" i="2"/>
  <c r="G82" i="2"/>
  <c r="G83" i="2"/>
  <c r="G84" i="2"/>
  <c r="G85" i="2"/>
  <c r="G86" i="2"/>
  <c r="G87" i="2"/>
  <c r="G88" i="2"/>
  <c r="G89" i="2"/>
  <c r="I39" i="3" l="1"/>
  <c r="M27" i="3"/>
  <c r="K9" i="3"/>
  <c r="K39" i="3" s="1"/>
  <c r="J9" i="3"/>
  <c r="H39" i="3"/>
  <c r="L9" i="3"/>
  <c r="L39" i="3" s="1"/>
  <c r="M37" i="3"/>
  <c r="M29" i="3"/>
  <c r="M30" i="3"/>
  <c r="M20" i="3"/>
  <c r="M31" i="3"/>
  <c r="J39" i="3" l="1"/>
  <c r="M9" i="3" l="1"/>
  <c r="M39" i="3" s="1"/>
</calcChain>
</file>

<file path=xl/sharedStrings.xml><?xml version="1.0" encoding="utf-8"?>
<sst xmlns="http://schemas.openxmlformats.org/spreadsheetml/2006/main" count="508" uniqueCount="152">
  <si>
    <t>TRIBUNAL DE ARBITRAJE Y ESCALAFON DEL ESTADO DE JALISCO</t>
  </si>
  <si>
    <t>TOTAL</t>
  </si>
  <si>
    <t>NOMBRE</t>
  </si>
  <si>
    <t>VIGENCIA DEL CONTRATO</t>
  </si>
  <si>
    <t>PRESTADOR DE SERVICIOS PROFESIONALES</t>
  </si>
  <si>
    <t>AGUAYO NAVA OSVALDO</t>
  </si>
  <si>
    <t>BARAJAS PEREZ JOSE DE JESUS</t>
  </si>
  <si>
    <t>BARBOSA MARAVILLA JOSE LUIS</t>
  </si>
  <si>
    <t>CASTELLANOS REYES MIRIAM LIZETTE</t>
  </si>
  <si>
    <t>CUELLAR CRUZ SANDRA DANIELA</t>
  </si>
  <si>
    <t>CHAVEZ VALENZUELA JOSE EDUARDO</t>
  </si>
  <si>
    <t>CHARIS TRESPALACIOS ROBERTO</t>
  </si>
  <si>
    <t>DUARTE IBARRA MIGUEL ANGEL</t>
  </si>
  <si>
    <t>FLORES ENRIQUES DIANA KARINA</t>
  </si>
  <si>
    <t>FLORES GÓMEZ JANET</t>
  </si>
  <si>
    <t>GARCIA IBARRA ALAN</t>
  </si>
  <si>
    <t>GOMEZ GONZALEZ BRAULIO</t>
  </si>
  <si>
    <t>GOMEZ GUERRERO ZOILA GUADALUPE</t>
  </si>
  <si>
    <t>GONZALEZ ALONSO SAMUEL</t>
  </si>
  <si>
    <t>GUTIERREZ SÁNCHEZ LUZ ELENA</t>
  </si>
  <si>
    <t>HERNANDEZ FERNANDEZ MARTHA ROCIO</t>
  </si>
  <si>
    <t>LARIOS HERNANDEZ DANIELA GUADALUPE</t>
  </si>
  <si>
    <t>LOPEZ DIAZ MARCELO</t>
  </si>
  <si>
    <t>LOPEZ GODINEZ SILVIA</t>
  </si>
  <si>
    <t>LUNA  CAMARGO MARCELA</t>
  </si>
  <si>
    <t>MARTIN DEL CAMPO GRANADOS  JOCELYN</t>
  </si>
  <si>
    <t>MARTINEZ GUTIERREZ NANCY ALEJANDRA</t>
  </si>
  <si>
    <t>ORTEGA MARTINEZ  FRANCISCO JAVIER</t>
  </si>
  <si>
    <t>OLIVAS MINJARES IVON IMELDA</t>
  </si>
  <si>
    <t>OLIVARES MEDINA YEI XOCHHITL</t>
  </si>
  <si>
    <t>PLASCENCIA SANCHEZ JULIO CESAR</t>
  </si>
  <si>
    <t>RAMIREZ BARAJAS OSCAR JAIR</t>
  </si>
  <si>
    <t>RAMIREZ GUERRERO EDITH GUADALUPE</t>
  </si>
  <si>
    <t>RAMIREZ GONZALEZ MIRIAM LIZETH</t>
  </si>
  <si>
    <t>RIOS MONTES  YESENIA BERENICE</t>
  </si>
  <si>
    <t>RIZO GONZALEZ ALEJANDRA GUADALUPE</t>
  </si>
  <si>
    <t>RIZO GONZALEZ OSCAR GABRIEL</t>
  </si>
  <si>
    <t>ROCHA LEOS RICARDO ISAIAS</t>
  </si>
  <si>
    <t xml:space="preserve">RODRIGUEZ LUNA ALFREDO FERNANDO    </t>
  </si>
  <si>
    <t>RUIZ COVARRUBIAS ESTEFANY</t>
  </si>
  <si>
    <t>SALAS PEREZ MARIA DEL ROSARIO</t>
  </si>
  <si>
    <t>SALAZAR SANTILLAN OMAR ALEJANDRO</t>
  </si>
  <si>
    <t>SANCHEZ RAMOS ALEJANDRO</t>
  </si>
  <si>
    <t>SEDANO PORTILLO ISAAC</t>
  </si>
  <si>
    <t>TOSCANO CRUZ GERARDO</t>
  </si>
  <si>
    <t>TOVAR MURO JACOB</t>
  </si>
  <si>
    <t>VALENCIA SANCHEZ ALEJANDRA ROSALIA</t>
  </si>
  <si>
    <t>VAZQUEZ GUILLEN VICTOR MANUEL</t>
  </si>
  <si>
    <t>VILLEGAS ESPINOSA VIRIDIANA</t>
  </si>
  <si>
    <t>HONORARIO QUINCENAL</t>
  </si>
  <si>
    <t>HONORARIO MENSUAL BRUTO</t>
  </si>
  <si>
    <t>ARENAS ESTRADA MIGUEL ANGEL</t>
  </si>
  <si>
    <t>BARAJAS BANDERAS LUIS ROBERTO</t>
  </si>
  <si>
    <t>GODINEZ AGUILAR BARBARA JAHAZIEL</t>
  </si>
  <si>
    <t>HINOJOSA LOPEZ SAUL ALEJANDRO</t>
  </si>
  <si>
    <t>VIGENCIA CONTRATO</t>
  </si>
  <si>
    <t>VILLAVERDE GUTIERREZ JUAN EDUARDO</t>
  </si>
  <si>
    <t>GARCIA SANTOS JOSE ANTONIO</t>
  </si>
  <si>
    <t>GONZALEZ BUGARIN JAVIER</t>
  </si>
  <si>
    <t>GONZALEZ ESPINOZA OSCAR</t>
  </si>
  <si>
    <t>AGUIRRE MOLINA BEATRIZ GUADALUPE</t>
  </si>
  <si>
    <t>MENDEZ POMPA GUILLERMO</t>
  </si>
  <si>
    <t>ORTEGA RODRIGUEZ YAZMIN</t>
  </si>
  <si>
    <t>ARELLANO CERNA RICARDO</t>
  </si>
  <si>
    <t>BARAJAS PATIÑO SAMUEL OMAR</t>
  </si>
  <si>
    <t>DIAZ FLORES VIOLETA</t>
  </si>
  <si>
    <t>ESPINOZA AGUIRRE MISAEL ALEJANDRO</t>
  </si>
  <si>
    <t>HERNANDEZ GOMEZ ALONDRA JAQUELINE</t>
  </si>
  <si>
    <t>LEY ESPINOZA LUIS ANTELMO</t>
  </si>
  <si>
    <t>NAVARRO PADILLA NORMA ALICIA</t>
  </si>
  <si>
    <t>OROZCO FLORES VANESSA</t>
  </si>
  <si>
    <t>TADEO CACHO ALFONSO</t>
  </si>
  <si>
    <t>CORRESPONDIENTES A LOS MESES DE OCTUBRE A DICIEMBRE</t>
  </si>
  <si>
    <t>HONORARIOS OCTUBRE</t>
  </si>
  <si>
    <t>HONORARIOS NOVIEMBRE</t>
  </si>
  <si>
    <t>HONORARIOS DICIEMBRE</t>
  </si>
  <si>
    <t xml:space="preserve"> TOTAL OCTUBRE-DICIEMBRE</t>
  </si>
  <si>
    <t>BARRAGAN BARAJAS KARINA</t>
  </si>
  <si>
    <t>FLORES BRIZUELA BERENICE ANAHI</t>
  </si>
  <si>
    <t>GONZALEZ A LATORRE RICARDO</t>
  </si>
  <si>
    <t>JUAREZ FLORES JOSE DE JESUS</t>
  </si>
  <si>
    <t>LOPEZ MARTINEZ  BRENDA KARINA</t>
  </si>
  <si>
    <t>LOPEZ MAYORAL ELIZABETH GUADALUPE</t>
  </si>
  <si>
    <t>LUJAN ESPINOSA ALEJANDRA</t>
  </si>
  <si>
    <t>OLIVARES DIAZ SAN JUANA</t>
  </si>
  <si>
    <t>TORRES GARCIA JOSE MANUEL</t>
  </si>
  <si>
    <t>VAZQUEZ CABELLO JUAN CARLOS</t>
  </si>
  <si>
    <t>URZUA BALTAZAR SHARON ALEXIA</t>
  </si>
  <si>
    <t>MENDOZA HIGUERA IDELFONSO</t>
  </si>
  <si>
    <t>REYNOSO AGUILERA JOSE VALENTIN</t>
  </si>
  <si>
    <t>OLAEZ PRECIADO EDGAR OMAR</t>
  </si>
  <si>
    <t>MARTINEZ MADRIGAL DIANA LAURA</t>
  </si>
  <si>
    <t>MARTINEZ MARTINEZ CESAR IVAN</t>
  </si>
  <si>
    <t>MALDONADO BENITES YESENIA GUADALUPE</t>
  </si>
  <si>
    <t>RAMIREZ FERNANDEZ AMAYRANI</t>
  </si>
  <si>
    <t>JIMENEZ MARTIN DEL CAMPO MARIA FERNANDA</t>
  </si>
  <si>
    <t>MENDOZA CASTRO RAMON ARTURO</t>
  </si>
  <si>
    <t>MAGDALENO GONZAGA ILEANA CAROLINA</t>
  </si>
  <si>
    <t>ARCINIEGA DE LOS ANGELES BRENDA SUSANA</t>
  </si>
  <si>
    <t>CASTRO SANCHEZ J. GUADALUPE</t>
  </si>
  <si>
    <t>GONZALEZ ALVARADO FRANCISCO SALVADOR</t>
  </si>
  <si>
    <t>GONZALEZ MORALES ITZEL GUADALUPE</t>
  </si>
  <si>
    <t>01-OCT-2019 AL 31-DIC-2019</t>
  </si>
  <si>
    <t>16-OCT-2019 AL 31-DIC-2019</t>
  </si>
  <si>
    <t>01-NOV-2019 AL 31-DIC-2019</t>
  </si>
  <si>
    <t>01-OCT-2019 AL 15-OCT-2019</t>
  </si>
  <si>
    <t>RICO ESPINOZA ROSA MARIA</t>
  </si>
  <si>
    <t>01-OCT-2019 AL 31-OCT-2019</t>
  </si>
  <si>
    <t>RELACION DE PERSONAL POR SERVICIOS PROFESIONALES  (HONORARIOS)</t>
  </si>
  <si>
    <t>16 % IVA</t>
  </si>
  <si>
    <t>OCTUBRE</t>
  </si>
  <si>
    <t>NOVIEMBRE</t>
  </si>
  <si>
    <t>CARGO</t>
  </si>
  <si>
    <t>FECHA DE INGRESO</t>
  </si>
  <si>
    <t>ACEVES DE LA TORRE GABRIELA ARANZAZU</t>
  </si>
  <si>
    <t>AGUILERA GOMEZ LAURA OLIVIA</t>
  </si>
  <si>
    <t>ALVARADO MURGUIA JUAN JOSE</t>
  </si>
  <si>
    <t>ARTEAGA SANTILLAN FERNANDO</t>
  </si>
  <si>
    <t>BARAJAS LOPEZ SILVIA YESENIA</t>
  </si>
  <si>
    <t>BARRIENTOS RAMIREZ JOEL ERNESTO</t>
  </si>
  <si>
    <t>BECERRA BARRAGAN KAREN NAYELI</t>
  </si>
  <si>
    <t>CASTRO GOMEZ FIDEL</t>
  </si>
  <si>
    <t>CONTRERAS VAZQUEZ LUIS BERNARDO</t>
  </si>
  <si>
    <t>DELGADO ALCARAZ CARLOS ERNESTO</t>
  </si>
  <si>
    <t>GARCIA MARTIN BRENDA</t>
  </si>
  <si>
    <t>GARCIA MARTINEZ KARLA JACQUELINE</t>
  </si>
  <si>
    <t>GONZALEZ ALVIZO ROSA ELENA</t>
  </si>
  <si>
    <t>HERNANDEZ CASIAN ANDREA ALEJANDRA</t>
  </si>
  <si>
    <t>HERNANDEZ DELGADO LUCILA EDITH</t>
  </si>
  <si>
    <t>LANGUREN VILLEGAS STEPHANIE ARACELI</t>
  </si>
  <si>
    <t>LIRA RODRIGUEZ LETICIA</t>
  </si>
  <si>
    <t>OROZCO RODRIGUEZ  OMAR</t>
  </si>
  <si>
    <t>ORTIZ CERVANTES ARACELI</t>
  </si>
  <si>
    <t>PEREZ ROMERO ILIANA STEPHANIA</t>
  </si>
  <si>
    <t>PULIDO ORENDAIN JOSE GUADALUPE</t>
  </si>
  <si>
    <t>REYES GARCIA LETICIA</t>
  </si>
  <si>
    <t>SALDIVAR ELIZALDE NANCY</t>
  </si>
  <si>
    <t>TORRES PERAZA BLANCA OLIVIA</t>
  </si>
  <si>
    <t>TORRES  MALDONADO KARLA YADIRA</t>
  </si>
  <si>
    <t>VALERIO OROPEZA CHRISTHIAN ALEXIS</t>
  </si>
  <si>
    <t>URBANO CARDONA KAREN ESTEFANIA</t>
  </si>
  <si>
    <t>GONZALEZ CASTRO LILIANA</t>
  </si>
  <si>
    <t>SILVA ROSALES JESSICA JESSICA SUGEY</t>
  </si>
  <si>
    <t>ENRIQUEZ TRUJILLO JOSE MANUEL</t>
  </si>
  <si>
    <t>DICiEMBRE</t>
  </si>
  <si>
    <t>CORRESPONDIENTES A OCTUBRE, NOVIEMBRE Y DICIEMBRE 2019</t>
  </si>
  <si>
    <t>RELACION DE PERSONAL POR SERVICIOS PROFESIONALES  (HONORARIOS)  ASIMILADOS A SALARIOS</t>
  </si>
  <si>
    <t>DEL 01-OCT-2019 AL 31-DIC-2019</t>
  </si>
  <si>
    <t>COORDINACIÓN ADMINISTRATIVA</t>
  </si>
  <si>
    <t>HONORARIOS MENSUAL</t>
  </si>
  <si>
    <t>MENSUAL CON IVA</t>
  </si>
  <si>
    <t>IMPORTE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</si>
</sst>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9" fontId="4" fillId="0" borderId="0" xfId="1" applyNumberFormat="1" applyFont="1" applyAlignment="1">
      <alignment horizontal="left"/>
    </xf>
    <xf numFmtId="0" fontId="4" fillId="0" borderId="0" xfId="1" applyFont="1"/>
    <xf numFmtId="17" fontId="4" fillId="0" borderId="0" xfId="1" applyNumberFormat="1" applyFont="1" applyAlignment="1">
      <alignment horizontal="left"/>
    </xf>
    <xf numFmtId="0" fontId="3" fillId="2" borderId="1" xfId="1" applyFont="1" applyFill="1" applyBorder="1"/>
    <xf numFmtId="0" fontId="1" fillId="0" borderId="0" xfId="1" applyBorder="1"/>
    <xf numFmtId="0" fontId="3" fillId="2" borderId="1" xfId="0" applyFont="1" applyFill="1" applyBorder="1"/>
    <xf numFmtId="4" fontId="3" fillId="2" borderId="1" xfId="1" applyNumberFormat="1" applyFont="1" applyFill="1" applyBorder="1"/>
    <xf numFmtId="0" fontId="3" fillId="4" borderId="1" xfId="0" applyFont="1" applyFill="1" applyBorder="1"/>
    <xf numFmtId="0" fontId="3" fillId="4" borderId="1" xfId="1" applyFont="1" applyFill="1" applyBorder="1"/>
    <xf numFmtId="4" fontId="3" fillId="4" borderId="1" xfId="1" applyNumberFormat="1" applyFont="1" applyFill="1" applyBorder="1"/>
    <xf numFmtId="4" fontId="3" fillId="2" borderId="1" xfId="0" applyNumberFormat="1" applyFont="1" applyFill="1" applyBorder="1"/>
    <xf numFmtId="4" fontId="3" fillId="4" borderId="1" xfId="0" applyNumberFormat="1" applyFont="1" applyFill="1" applyBorder="1"/>
    <xf numFmtId="0" fontId="4" fillId="0" borderId="0" xfId="1" applyFont="1" applyAlignment="1">
      <alignment horizontal="left"/>
    </xf>
    <xf numFmtId="0" fontId="3" fillId="0" borderId="6" xfId="0" applyFont="1" applyFill="1" applyBorder="1"/>
    <xf numFmtId="0" fontId="3" fillId="0" borderId="1" xfId="0" applyFont="1" applyFill="1" applyBorder="1"/>
    <xf numFmtId="0" fontId="5" fillId="2" borderId="1" xfId="0" applyFont="1" applyFill="1" applyBorder="1"/>
    <xf numFmtId="0" fontId="6" fillId="2" borderId="6" xfId="0" applyFont="1" applyFill="1" applyBorder="1"/>
    <xf numFmtId="0" fontId="0" fillId="0" borderId="8" xfId="0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0" fontId="4" fillId="0" borderId="4" xfId="1" applyFont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4" fontId="0" fillId="0" borderId="8" xfId="0" applyNumberFormat="1" applyBorder="1"/>
    <xf numFmtId="0" fontId="3" fillId="2" borderId="6" xfId="1" applyFont="1" applyFill="1" applyBorder="1"/>
    <xf numFmtId="0" fontId="6" fillId="2" borderId="1" xfId="0" applyFont="1" applyFill="1" applyBorder="1"/>
    <xf numFmtId="4" fontId="7" fillId="2" borderId="1" xfId="0" applyNumberFormat="1" applyFont="1" applyFill="1" applyBorder="1"/>
    <xf numFmtId="4" fontId="3" fillId="2" borderId="6" xfId="1" applyNumberFormat="1" applyFont="1" applyFill="1" applyBorder="1"/>
    <xf numFmtId="0" fontId="6" fillId="4" borderId="1" xfId="0" applyFont="1" applyFill="1" applyBorder="1"/>
    <xf numFmtId="0" fontId="5" fillId="4" borderId="1" xfId="0" applyFont="1" applyFill="1" applyBorder="1"/>
    <xf numFmtId="4" fontId="7" fillId="4" borderId="1" xfId="0" applyNumberFormat="1" applyFont="1" applyFill="1" applyBorder="1"/>
    <xf numFmtId="0" fontId="3" fillId="4" borderId="13" xfId="0" applyFont="1" applyFill="1" applyBorder="1"/>
    <xf numFmtId="0" fontId="3" fillId="4" borderId="13" xfId="1" applyFont="1" applyFill="1" applyBorder="1"/>
    <xf numFmtId="0" fontId="6" fillId="4" borderId="13" xfId="0" applyFont="1" applyFill="1" applyBorder="1"/>
    <xf numFmtId="4" fontId="7" fillId="4" borderId="13" xfId="0" applyNumberFormat="1" applyFont="1" applyFill="1" applyBorder="1"/>
    <xf numFmtId="4" fontId="3" fillId="4" borderId="13" xfId="0" applyNumberFormat="1" applyFont="1" applyFill="1" applyBorder="1"/>
    <xf numFmtId="4" fontId="3" fillId="4" borderId="13" xfId="1" applyNumberFormat="1" applyFont="1" applyFill="1" applyBorder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17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9" fillId="4" borderId="1" xfId="0" applyFont="1" applyFill="1" applyBorder="1"/>
    <xf numFmtId="0" fontId="9" fillId="4" borderId="2" xfId="1" applyFont="1" applyFill="1" applyBorder="1"/>
    <xf numFmtId="4" fontId="9" fillId="4" borderId="12" xfId="0" applyNumberFormat="1" applyFont="1" applyFill="1" applyBorder="1"/>
    <xf numFmtId="4" fontId="9" fillId="4" borderId="1" xfId="0" applyNumberFormat="1" applyFont="1" applyFill="1" applyBorder="1"/>
    <xf numFmtId="0" fontId="9" fillId="2" borderId="1" xfId="0" applyFont="1" applyFill="1" applyBorder="1"/>
    <xf numFmtId="0" fontId="9" fillId="2" borderId="2" xfId="1" applyFont="1" applyFill="1" applyBorder="1"/>
    <xf numFmtId="4" fontId="9" fillId="2" borderId="12" xfId="0" applyNumberFormat="1" applyFont="1" applyFill="1" applyBorder="1"/>
    <xf numFmtId="4" fontId="9" fillId="2" borderId="1" xfId="0" applyNumberFormat="1" applyFont="1" applyFill="1" applyBorder="1"/>
    <xf numFmtId="0" fontId="9" fillId="4" borderId="13" xfId="0" applyFont="1" applyFill="1" applyBorder="1"/>
    <xf numFmtId="0" fontId="9" fillId="4" borderId="10" xfId="1" applyFont="1" applyFill="1" applyBorder="1"/>
    <xf numFmtId="0" fontId="9" fillId="4" borderId="14" xfId="1" applyFont="1" applyFill="1" applyBorder="1"/>
    <xf numFmtId="4" fontId="9" fillId="4" borderId="15" xfId="0" applyNumberFormat="1" applyFont="1" applyFill="1" applyBorder="1"/>
    <xf numFmtId="4" fontId="9" fillId="4" borderId="13" xfId="0" applyNumberFormat="1" applyFont="1" applyFill="1" applyBorder="1"/>
    <xf numFmtId="0" fontId="9" fillId="2" borderId="3" xfId="0" applyFont="1" applyFill="1" applyBorder="1"/>
    <xf numFmtId="0" fontId="10" fillId="2" borderId="3" xfId="0" applyFont="1" applyFill="1" applyBorder="1"/>
    <xf numFmtId="0" fontId="9" fillId="2" borderId="3" xfId="1" applyFont="1" applyFill="1" applyBorder="1"/>
    <xf numFmtId="4" fontId="9" fillId="2" borderId="3" xfId="0" applyNumberFormat="1" applyFont="1" applyFill="1" applyBorder="1"/>
    <xf numFmtId="0" fontId="11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9" fillId="2" borderId="7" xfId="0" applyFont="1" applyFill="1" applyBorder="1"/>
    <xf numFmtId="0" fontId="9" fillId="2" borderId="9" xfId="1" applyFont="1" applyFill="1" applyBorder="1"/>
    <xf numFmtId="0" fontId="9" fillId="2" borderId="5" xfId="0" applyFont="1" applyFill="1" applyBorder="1"/>
    <xf numFmtId="4" fontId="9" fillId="2" borderId="11" xfId="0" applyNumberFormat="1" applyFont="1" applyFill="1" applyBorder="1"/>
    <xf numFmtId="4" fontId="9" fillId="2" borderId="7" xfId="0" applyNumberFormat="1" applyFont="1" applyFill="1" applyBorder="1"/>
    <xf numFmtId="0" fontId="9" fillId="0" borderId="16" xfId="0" applyFont="1" applyBorder="1"/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2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1" fillId="0" borderId="0" xfId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3" xfId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270898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0"/>
          <a:ext cx="2995048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66675</xdr:rowOff>
    </xdr:from>
    <xdr:to>
      <xdr:col>2</xdr:col>
      <xdr:colOff>1023373</xdr:colOff>
      <xdr:row>5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675"/>
          <a:ext cx="2995048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topLeftCell="A64" workbookViewId="0">
      <selection activeCell="E23" sqref="E23"/>
    </sheetView>
  </sheetViews>
  <sheetFormatPr baseColWidth="10" defaultRowHeight="15" x14ac:dyDescent="0.25"/>
  <cols>
    <col min="1" max="1" width="4.7109375" customWidth="1"/>
    <col min="2" max="2" width="40.85546875" customWidth="1"/>
    <col min="3" max="3" width="44.140625" customWidth="1"/>
    <col min="4" max="4" width="62.140625" bestFit="1" customWidth="1"/>
    <col min="5" max="5" width="27.5703125" customWidth="1"/>
    <col min="6" max="6" width="13" customWidth="1"/>
    <col min="7" max="10" width="14.42578125" customWidth="1"/>
    <col min="11" max="11" width="17.5703125" customWidth="1"/>
  </cols>
  <sheetData>
    <row r="2" spans="1:11" ht="15.75" x14ac:dyDescent="0.25">
      <c r="C2" s="82" t="s">
        <v>0</v>
      </c>
      <c r="D2" s="83"/>
      <c r="E2" s="83"/>
      <c r="F2" s="83"/>
      <c r="G2" s="83"/>
      <c r="H2" s="83"/>
      <c r="I2" s="83"/>
      <c r="J2" s="83"/>
      <c r="K2" s="83"/>
    </row>
    <row r="3" spans="1:11" ht="15.75" x14ac:dyDescent="0.25">
      <c r="A3" s="2"/>
      <c r="C3" s="83"/>
      <c r="D3" s="84"/>
      <c r="E3" s="84"/>
      <c r="F3" s="85"/>
      <c r="G3" s="85"/>
      <c r="H3" s="85"/>
      <c r="I3" s="85"/>
      <c r="J3" s="85"/>
      <c r="K3" s="85"/>
    </row>
    <row r="4" spans="1:11" x14ac:dyDescent="0.25">
      <c r="A4" s="3"/>
      <c r="C4" s="86" t="s">
        <v>146</v>
      </c>
      <c r="D4" s="86"/>
      <c r="E4" s="86"/>
      <c r="F4" s="85"/>
      <c r="G4" s="85"/>
      <c r="H4" s="85"/>
      <c r="I4" s="85"/>
      <c r="J4" s="85"/>
      <c r="K4" s="85"/>
    </row>
    <row r="5" spans="1:11" x14ac:dyDescent="0.25">
      <c r="A5" s="3"/>
      <c r="C5" s="87" t="s">
        <v>72</v>
      </c>
      <c r="D5" s="86"/>
      <c r="E5" s="86"/>
      <c r="F5" s="85"/>
      <c r="G5" s="85"/>
      <c r="H5" s="85"/>
      <c r="I5" s="85"/>
      <c r="J5" s="85"/>
      <c r="K5" s="85"/>
    </row>
    <row r="6" spans="1:11" x14ac:dyDescent="0.25">
      <c r="A6" s="3"/>
      <c r="C6" s="17"/>
      <c r="D6" s="4"/>
      <c r="E6" s="4"/>
      <c r="G6" s="5"/>
      <c r="H6" s="5"/>
      <c r="I6" s="5"/>
      <c r="J6" s="5"/>
      <c r="K6" s="6"/>
    </row>
    <row r="7" spans="1:11" ht="15.75" thickBot="1" x14ac:dyDescent="0.3">
      <c r="A7" s="3"/>
      <c r="B7" s="17"/>
      <c r="C7" s="17"/>
      <c r="D7" s="4"/>
      <c r="E7" s="4"/>
      <c r="G7" s="5"/>
      <c r="H7" s="5"/>
      <c r="I7" s="5"/>
      <c r="J7" s="5"/>
      <c r="K7" s="6"/>
    </row>
    <row r="8" spans="1:11" ht="39" thickBot="1" x14ac:dyDescent="0.3">
      <c r="A8" s="1"/>
      <c r="B8" s="7"/>
      <c r="C8" s="4"/>
      <c r="D8" s="4"/>
      <c r="E8" s="88" t="s">
        <v>55</v>
      </c>
      <c r="F8" s="89" t="s">
        <v>50</v>
      </c>
      <c r="G8" s="90" t="s">
        <v>49</v>
      </c>
      <c r="H8" s="90" t="s">
        <v>73</v>
      </c>
      <c r="I8" s="90" t="s">
        <v>74</v>
      </c>
      <c r="J8" s="90" t="s">
        <v>75</v>
      </c>
      <c r="K8" s="90" t="s">
        <v>76</v>
      </c>
    </row>
    <row r="9" spans="1:11" ht="15.75" thickBot="1" x14ac:dyDescent="0.3">
      <c r="A9" s="9"/>
      <c r="B9" s="25" t="s">
        <v>2</v>
      </c>
      <c r="C9" s="25"/>
      <c r="D9" s="25"/>
      <c r="E9" s="26" t="s">
        <v>3</v>
      </c>
      <c r="F9" s="26"/>
      <c r="G9" s="26"/>
      <c r="H9" s="26"/>
      <c r="I9" s="26"/>
      <c r="J9" s="26"/>
      <c r="K9" s="26"/>
    </row>
    <row r="10" spans="1:11" x14ac:dyDescent="0.25">
      <c r="A10" s="18">
        <v>1</v>
      </c>
      <c r="B10" s="23" t="s">
        <v>5</v>
      </c>
      <c r="C10" s="28" t="s">
        <v>4</v>
      </c>
      <c r="D10" s="28" t="s">
        <v>0</v>
      </c>
      <c r="E10" s="21" t="s">
        <v>102</v>
      </c>
      <c r="F10" s="24">
        <v>11020</v>
      </c>
      <c r="G10" s="24">
        <v>5510</v>
      </c>
      <c r="H10" s="24">
        <v>11020</v>
      </c>
      <c r="I10" s="24">
        <v>11020</v>
      </c>
      <c r="J10" s="24">
        <v>11020</v>
      </c>
      <c r="K10" s="31">
        <f>SUM(H10:J10)</f>
        <v>33060</v>
      </c>
    </row>
    <row r="11" spans="1:11" x14ac:dyDescent="0.25">
      <c r="A11" s="12">
        <v>2</v>
      </c>
      <c r="B11" s="12" t="s">
        <v>60</v>
      </c>
      <c r="C11" s="13" t="s">
        <v>4</v>
      </c>
      <c r="D11" s="13" t="s">
        <v>0</v>
      </c>
      <c r="E11" s="32" t="s">
        <v>102</v>
      </c>
      <c r="F11" s="16">
        <v>8294</v>
      </c>
      <c r="G11" s="16">
        <v>4147</v>
      </c>
      <c r="H11" s="16">
        <v>8294</v>
      </c>
      <c r="I11" s="16">
        <v>8294</v>
      </c>
      <c r="J11" s="16">
        <v>8294</v>
      </c>
      <c r="K11" s="14">
        <f>SUM(H11:J11)</f>
        <v>24882</v>
      </c>
    </row>
    <row r="12" spans="1:11" x14ac:dyDescent="0.25">
      <c r="A12" s="19">
        <v>3</v>
      </c>
      <c r="B12" s="10" t="s">
        <v>98</v>
      </c>
      <c r="C12" s="8" t="s">
        <v>4</v>
      </c>
      <c r="D12" s="8" t="s">
        <v>0</v>
      </c>
      <c r="E12" s="29" t="s">
        <v>104</v>
      </c>
      <c r="F12" s="30">
        <v>11020</v>
      </c>
      <c r="G12" s="30">
        <f>F12/2</f>
        <v>5510</v>
      </c>
      <c r="H12" s="15">
        <v>0</v>
      </c>
      <c r="I12" s="15">
        <v>11020</v>
      </c>
      <c r="J12" s="15">
        <v>11020</v>
      </c>
      <c r="K12" s="11">
        <f>SUM(H12:J12)</f>
        <v>22040</v>
      </c>
    </row>
    <row r="13" spans="1:11" x14ac:dyDescent="0.25">
      <c r="A13" s="12">
        <v>4</v>
      </c>
      <c r="B13" s="12" t="s">
        <v>51</v>
      </c>
      <c r="C13" s="13" t="s">
        <v>4</v>
      </c>
      <c r="D13" s="13" t="s">
        <v>0</v>
      </c>
      <c r="E13" s="32" t="s">
        <v>102</v>
      </c>
      <c r="F13" s="16">
        <v>11020</v>
      </c>
      <c r="G13" s="16">
        <f>F13/2</f>
        <v>5510</v>
      </c>
      <c r="H13" s="16">
        <v>11020</v>
      </c>
      <c r="I13" s="16">
        <v>11020</v>
      </c>
      <c r="J13" s="16">
        <v>11020</v>
      </c>
      <c r="K13" s="14">
        <f t="shared" ref="K13:K90" si="0">SUM(H13:J13)</f>
        <v>33060</v>
      </c>
    </row>
    <row r="14" spans="1:11" x14ac:dyDescent="0.25">
      <c r="A14" s="19">
        <v>5</v>
      </c>
      <c r="B14" s="10" t="s">
        <v>63</v>
      </c>
      <c r="C14" s="8" t="s">
        <v>4</v>
      </c>
      <c r="D14" s="8" t="s">
        <v>0</v>
      </c>
      <c r="E14" s="29" t="s">
        <v>102</v>
      </c>
      <c r="F14" s="15">
        <v>11020</v>
      </c>
      <c r="G14" s="15">
        <v>5510</v>
      </c>
      <c r="H14" s="15">
        <v>11020</v>
      </c>
      <c r="I14" s="15">
        <v>11020</v>
      </c>
      <c r="J14" s="15">
        <v>11020</v>
      </c>
      <c r="K14" s="11">
        <f t="shared" si="0"/>
        <v>33060</v>
      </c>
    </row>
    <row r="15" spans="1:11" x14ac:dyDescent="0.25">
      <c r="A15" s="12">
        <v>6</v>
      </c>
      <c r="B15" s="12" t="s">
        <v>52</v>
      </c>
      <c r="C15" s="13" t="s">
        <v>4</v>
      </c>
      <c r="D15" s="13" t="s">
        <v>0</v>
      </c>
      <c r="E15" s="32" t="s">
        <v>102</v>
      </c>
      <c r="F15" s="16">
        <v>11020</v>
      </c>
      <c r="G15" s="16">
        <f>F15/2</f>
        <v>5510</v>
      </c>
      <c r="H15" s="16">
        <v>11020</v>
      </c>
      <c r="I15" s="16">
        <v>11020</v>
      </c>
      <c r="J15" s="16">
        <v>11020</v>
      </c>
      <c r="K15" s="14">
        <f t="shared" si="0"/>
        <v>33060</v>
      </c>
    </row>
    <row r="16" spans="1:11" x14ac:dyDescent="0.25">
      <c r="A16" s="19">
        <v>7</v>
      </c>
      <c r="B16" s="10" t="s">
        <v>64</v>
      </c>
      <c r="C16" s="8" t="s">
        <v>4</v>
      </c>
      <c r="D16" s="8" t="s">
        <v>0</v>
      </c>
      <c r="E16" s="29" t="s">
        <v>102</v>
      </c>
      <c r="F16" s="15">
        <v>21054</v>
      </c>
      <c r="G16" s="15">
        <v>10527</v>
      </c>
      <c r="H16" s="15">
        <v>21054</v>
      </c>
      <c r="I16" s="15">
        <v>21054</v>
      </c>
      <c r="J16" s="15">
        <v>21054</v>
      </c>
      <c r="K16" s="11">
        <f t="shared" si="0"/>
        <v>63162</v>
      </c>
    </row>
    <row r="17" spans="1:11" x14ac:dyDescent="0.25">
      <c r="A17" s="12">
        <v>8</v>
      </c>
      <c r="B17" s="12" t="s">
        <v>6</v>
      </c>
      <c r="C17" s="13" t="s">
        <v>4</v>
      </c>
      <c r="D17" s="13" t="s">
        <v>0</v>
      </c>
      <c r="E17" s="32" t="s">
        <v>102</v>
      </c>
      <c r="F17" s="16">
        <v>18502</v>
      </c>
      <c r="G17" s="16">
        <f t="shared" ref="G17:G20" si="1">F17/2</f>
        <v>9251</v>
      </c>
      <c r="H17" s="16">
        <v>18502</v>
      </c>
      <c r="I17" s="16">
        <v>18502</v>
      </c>
      <c r="J17" s="16">
        <v>18502</v>
      </c>
      <c r="K17" s="14">
        <f t="shared" si="0"/>
        <v>55506</v>
      </c>
    </row>
    <row r="18" spans="1:11" x14ac:dyDescent="0.25">
      <c r="A18" s="19">
        <v>9</v>
      </c>
      <c r="B18" s="10" t="s">
        <v>7</v>
      </c>
      <c r="C18" s="8" t="s">
        <v>4</v>
      </c>
      <c r="D18" s="8" t="s">
        <v>0</v>
      </c>
      <c r="E18" s="29" t="s">
        <v>102</v>
      </c>
      <c r="F18" s="15">
        <v>11020</v>
      </c>
      <c r="G18" s="15">
        <v>5510</v>
      </c>
      <c r="H18" s="15">
        <v>11020</v>
      </c>
      <c r="I18" s="15">
        <v>11020</v>
      </c>
      <c r="J18" s="15">
        <v>11020</v>
      </c>
      <c r="K18" s="11">
        <f t="shared" si="0"/>
        <v>33060</v>
      </c>
    </row>
    <row r="19" spans="1:11" x14ac:dyDescent="0.25">
      <c r="A19" s="12">
        <v>10</v>
      </c>
      <c r="B19" s="33" t="s">
        <v>77</v>
      </c>
      <c r="C19" s="13" t="s">
        <v>4</v>
      </c>
      <c r="D19" s="13" t="s">
        <v>0</v>
      </c>
      <c r="E19" s="32" t="s">
        <v>102</v>
      </c>
      <c r="F19" s="16">
        <v>18502</v>
      </c>
      <c r="G19" s="16">
        <f t="shared" si="1"/>
        <v>9251</v>
      </c>
      <c r="H19" s="16">
        <v>18502</v>
      </c>
      <c r="I19" s="16">
        <v>18502</v>
      </c>
      <c r="J19" s="16">
        <v>18502</v>
      </c>
      <c r="K19" s="14">
        <f t="shared" si="0"/>
        <v>55506</v>
      </c>
    </row>
    <row r="20" spans="1:11" x14ac:dyDescent="0.25">
      <c r="A20" s="19">
        <v>11</v>
      </c>
      <c r="B20" s="10" t="s">
        <v>8</v>
      </c>
      <c r="C20" s="8" t="s">
        <v>4</v>
      </c>
      <c r="D20" s="8" t="s">
        <v>0</v>
      </c>
      <c r="E20" s="29" t="s">
        <v>102</v>
      </c>
      <c r="F20" s="15">
        <v>23606</v>
      </c>
      <c r="G20" s="15">
        <f t="shared" si="1"/>
        <v>11803</v>
      </c>
      <c r="H20" s="15">
        <v>23606</v>
      </c>
      <c r="I20" s="15">
        <v>23606</v>
      </c>
      <c r="J20" s="15">
        <v>23606</v>
      </c>
      <c r="K20" s="11">
        <f t="shared" si="0"/>
        <v>70818</v>
      </c>
    </row>
    <row r="21" spans="1:11" x14ac:dyDescent="0.25">
      <c r="A21" s="12">
        <v>12</v>
      </c>
      <c r="B21" s="12" t="s">
        <v>99</v>
      </c>
      <c r="C21" s="13" t="s">
        <v>4</v>
      </c>
      <c r="D21" s="13" t="s">
        <v>0</v>
      </c>
      <c r="E21" s="32" t="s">
        <v>104</v>
      </c>
      <c r="F21" s="34">
        <v>23606</v>
      </c>
      <c r="G21" s="34">
        <f t="shared" ref="G21:G34" si="2">F21/2</f>
        <v>11803</v>
      </c>
      <c r="H21" s="16">
        <v>0</v>
      </c>
      <c r="I21" s="16">
        <v>23606</v>
      </c>
      <c r="J21" s="16">
        <v>23606</v>
      </c>
      <c r="K21" s="14">
        <f>SUM(H21:J21)</f>
        <v>47212</v>
      </c>
    </row>
    <row r="22" spans="1:11" x14ac:dyDescent="0.25">
      <c r="A22" s="19">
        <v>13</v>
      </c>
      <c r="B22" s="10" t="s">
        <v>11</v>
      </c>
      <c r="C22" s="8" t="s">
        <v>4</v>
      </c>
      <c r="D22" s="8" t="s">
        <v>0</v>
      </c>
      <c r="E22" s="29" t="s">
        <v>102</v>
      </c>
      <c r="F22" s="15">
        <v>18502</v>
      </c>
      <c r="G22" s="15">
        <f t="shared" si="2"/>
        <v>9251</v>
      </c>
      <c r="H22" s="15">
        <v>18502</v>
      </c>
      <c r="I22" s="15">
        <v>18502</v>
      </c>
      <c r="J22" s="15">
        <v>18502</v>
      </c>
      <c r="K22" s="11">
        <f t="shared" si="0"/>
        <v>55506</v>
      </c>
    </row>
    <row r="23" spans="1:11" x14ac:dyDescent="0.25">
      <c r="A23" s="12">
        <v>14</v>
      </c>
      <c r="B23" s="12" t="s">
        <v>10</v>
      </c>
      <c r="C23" s="13" t="s">
        <v>4</v>
      </c>
      <c r="D23" s="13" t="s">
        <v>0</v>
      </c>
      <c r="E23" s="32" t="s">
        <v>102</v>
      </c>
      <c r="F23" s="16">
        <v>11020</v>
      </c>
      <c r="G23" s="16">
        <f t="shared" si="2"/>
        <v>5510</v>
      </c>
      <c r="H23" s="16">
        <v>11020</v>
      </c>
      <c r="I23" s="16">
        <v>11020</v>
      </c>
      <c r="J23" s="16">
        <v>11020</v>
      </c>
      <c r="K23" s="14">
        <f t="shared" si="0"/>
        <v>33060</v>
      </c>
    </row>
    <row r="24" spans="1:11" x14ac:dyDescent="0.25">
      <c r="A24" s="19">
        <v>15</v>
      </c>
      <c r="B24" s="10" t="s">
        <v>9</v>
      </c>
      <c r="C24" s="8" t="s">
        <v>4</v>
      </c>
      <c r="D24" s="8" t="s">
        <v>0</v>
      </c>
      <c r="E24" s="29" t="s">
        <v>102</v>
      </c>
      <c r="F24" s="15">
        <v>33814</v>
      </c>
      <c r="G24" s="15">
        <f t="shared" si="2"/>
        <v>16907</v>
      </c>
      <c r="H24" s="15">
        <v>33814</v>
      </c>
      <c r="I24" s="15">
        <v>33814</v>
      </c>
      <c r="J24" s="15">
        <v>33814</v>
      </c>
      <c r="K24" s="11">
        <f t="shared" si="0"/>
        <v>101442</v>
      </c>
    </row>
    <row r="25" spans="1:11" x14ac:dyDescent="0.25">
      <c r="A25" s="12">
        <v>16</v>
      </c>
      <c r="B25" s="12" t="s">
        <v>65</v>
      </c>
      <c r="C25" s="13" t="s">
        <v>4</v>
      </c>
      <c r="D25" s="13" t="s">
        <v>0</v>
      </c>
      <c r="E25" s="32" t="s">
        <v>107</v>
      </c>
      <c r="F25" s="16">
        <v>11020</v>
      </c>
      <c r="G25" s="16">
        <f t="shared" si="2"/>
        <v>5510</v>
      </c>
      <c r="H25" s="16">
        <v>11020</v>
      </c>
      <c r="I25" s="16"/>
      <c r="J25" s="16"/>
      <c r="K25" s="14">
        <f t="shared" si="0"/>
        <v>11020</v>
      </c>
    </row>
    <row r="26" spans="1:11" x14ac:dyDescent="0.25">
      <c r="A26" s="19">
        <v>17</v>
      </c>
      <c r="B26" s="10" t="s">
        <v>12</v>
      </c>
      <c r="C26" s="8" t="s">
        <v>4</v>
      </c>
      <c r="D26" s="8" t="s">
        <v>0</v>
      </c>
      <c r="E26" s="29" t="s">
        <v>102</v>
      </c>
      <c r="F26" s="15">
        <v>18502</v>
      </c>
      <c r="G26" s="15">
        <f t="shared" si="2"/>
        <v>9251</v>
      </c>
      <c r="H26" s="15">
        <v>18502</v>
      </c>
      <c r="I26" s="15">
        <v>18502</v>
      </c>
      <c r="J26" s="15">
        <v>18502</v>
      </c>
      <c r="K26" s="11">
        <f t="shared" si="0"/>
        <v>55506</v>
      </c>
    </row>
    <row r="27" spans="1:11" x14ac:dyDescent="0.25">
      <c r="A27" s="12">
        <v>18</v>
      </c>
      <c r="B27" s="33" t="s">
        <v>66</v>
      </c>
      <c r="C27" s="13" t="s">
        <v>4</v>
      </c>
      <c r="D27" s="13" t="s">
        <v>0</v>
      </c>
      <c r="E27" s="32" t="s">
        <v>102</v>
      </c>
      <c r="F27" s="16">
        <v>8294</v>
      </c>
      <c r="G27" s="16">
        <f t="shared" si="2"/>
        <v>4147</v>
      </c>
      <c r="H27" s="16">
        <v>8294</v>
      </c>
      <c r="I27" s="16">
        <v>8294</v>
      </c>
      <c r="J27" s="16">
        <v>8294</v>
      </c>
      <c r="K27" s="14">
        <f t="shared" si="0"/>
        <v>24882</v>
      </c>
    </row>
    <row r="28" spans="1:11" x14ac:dyDescent="0.25">
      <c r="A28" s="19">
        <v>19</v>
      </c>
      <c r="B28" s="20" t="s">
        <v>78</v>
      </c>
      <c r="C28" s="8" t="s">
        <v>4</v>
      </c>
      <c r="D28" s="8" t="s">
        <v>0</v>
      </c>
      <c r="E28" s="29" t="s">
        <v>102</v>
      </c>
      <c r="F28" s="15">
        <v>8294</v>
      </c>
      <c r="G28" s="15">
        <f t="shared" si="2"/>
        <v>4147</v>
      </c>
      <c r="H28" s="15">
        <v>8294</v>
      </c>
      <c r="I28" s="15">
        <v>8294</v>
      </c>
      <c r="J28" s="15">
        <v>8294</v>
      </c>
      <c r="K28" s="11">
        <f t="shared" si="0"/>
        <v>24882</v>
      </c>
    </row>
    <row r="29" spans="1:11" x14ac:dyDescent="0.25">
      <c r="A29" s="12">
        <v>20</v>
      </c>
      <c r="B29" s="12" t="s">
        <v>13</v>
      </c>
      <c r="C29" s="13" t="s">
        <v>4</v>
      </c>
      <c r="D29" s="13" t="s">
        <v>0</v>
      </c>
      <c r="E29" s="32" t="s">
        <v>107</v>
      </c>
      <c r="F29" s="16">
        <v>23606</v>
      </c>
      <c r="G29" s="16">
        <f t="shared" si="2"/>
        <v>11803</v>
      </c>
      <c r="H29" s="16">
        <v>23606</v>
      </c>
      <c r="I29" s="16">
        <v>0</v>
      </c>
      <c r="J29" s="16">
        <v>0</v>
      </c>
      <c r="K29" s="14">
        <f t="shared" si="0"/>
        <v>23606</v>
      </c>
    </row>
    <row r="30" spans="1:11" x14ac:dyDescent="0.25">
      <c r="A30" s="19">
        <v>21</v>
      </c>
      <c r="B30" s="10" t="s">
        <v>14</v>
      </c>
      <c r="C30" s="8" t="s">
        <v>4</v>
      </c>
      <c r="D30" s="8" t="s">
        <v>0</v>
      </c>
      <c r="E30" s="29" t="s">
        <v>102</v>
      </c>
      <c r="F30" s="15">
        <v>18502</v>
      </c>
      <c r="G30" s="15">
        <f t="shared" si="2"/>
        <v>9251</v>
      </c>
      <c r="H30" s="15">
        <v>18502</v>
      </c>
      <c r="I30" s="15">
        <v>18502</v>
      </c>
      <c r="J30" s="15">
        <v>18502</v>
      </c>
      <c r="K30" s="11">
        <f t="shared" si="0"/>
        <v>55506</v>
      </c>
    </row>
    <row r="31" spans="1:11" x14ac:dyDescent="0.25">
      <c r="A31" s="12">
        <v>22</v>
      </c>
      <c r="B31" s="12" t="s">
        <v>15</v>
      </c>
      <c r="C31" s="13" t="s">
        <v>4</v>
      </c>
      <c r="D31" s="13" t="s">
        <v>0</v>
      </c>
      <c r="E31" s="32" t="s">
        <v>102</v>
      </c>
      <c r="F31" s="16">
        <v>8294</v>
      </c>
      <c r="G31" s="16">
        <f t="shared" si="2"/>
        <v>4147</v>
      </c>
      <c r="H31" s="16">
        <v>8294</v>
      </c>
      <c r="I31" s="16">
        <v>8294</v>
      </c>
      <c r="J31" s="16">
        <v>8294</v>
      </c>
      <c r="K31" s="14">
        <f t="shared" si="0"/>
        <v>24882</v>
      </c>
    </row>
    <row r="32" spans="1:11" x14ac:dyDescent="0.25">
      <c r="A32" s="19">
        <v>23</v>
      </c>
      <c r="B32" s="10" t="s">
        <v>57</v>
      </c>
      <c r="C32" s="8" t="s">
        <v>4</v>
      </c>
      <c r="D32" s="8" t="s">
        <v>0</v>
      </c>
      <c r="E32" s="29" t="s">
        <v>102</v>
      </c>
      <c r="F32" s="15">
        <v>11020</v>
      </c>
      <c r="G32" s="15">
        <f t="shared" si="2"/>
        <v>5510</v>
      </c>
      <c r="H32" s="15">
        <v>11020</v>
      </c>
      <c r="I32" s="15">
        <v>11020</v>
      </c>
      <c r="J32" s="15">
        <v>11020</v>
      </c>
      <c r="K32" s="11">
        <f t="shared" si="0"/>
        <v>33060</v>
      </c>
    </row>
    <row r="33" spans="1:11" x14ac:dyDescent="0.25">
      <c r="A33" s="12">
        <v>24</v>
      </c>
      <c r="B33" s="12" t="s">
        <v>53</v>
      </c>
      <c r="C33" s="13" t="s">
        <v>4</v>
      </c>
      <c r="D33" s="13" t="s">
        <v>0</v>
      </c>
      <c r="E33" s="32" t="s">
        <v>102</v>
      </c>
      <c r="F33" s="16">
        <v>8294</v>
      </c>
      <c r="G33" s="16">
        <f t="shared" si="2"/>
        <v>4147</v>
      </c>
      <c r="H33" s="16">
        <v>8294</v>
      </c>
      <c r="I33" s="16">
        <v>8294</v>
      </c>
      <c r="J33" s="16">
        <v>8294</v>
      </c>
      <c r="K33" s="14">
        <f t="shared" si="0"/>
        <v>24882</v>
      </c>
    </row>
    <row r="34" spans="1:11" x14ac:dyDescent="0.25">
      <c r="A34" s="19">
        <v>25</v>
      </c>
      <c r="B34" s="10" t="s">
        <v>16</v>
      </c>
      <c r="C34" s="8" t="s">
        <v>4</v>
      </c>
      <c r="D34" s="8" t="s">
        <v>0</v>
      </c>
      <c r="E34" s="29" t="s">
        <v>102</v>
      </c>
      <c r="F34" s="15">
        <v>11020</v>
      </c>
      <c r="G34" s="15">
        <f t="shared" si="2"/>
        <v>5510</v>
      </c>
      <c r="H34" s="15">
        <v>11020</v>
      </c>
      <c r="I34" s="15">
        <v>11020</v>
      </c>
      <c r="J34" s="15">
        <v>11020</v>
      </c>
      <c r="K34" s="11">
        <f t="shared" si="0"/>
        <v>33060</v>
      </c>
    </row>
    <row r="35" spans="1:11" x14ac:dyDescent="0.25">
      <c r="A35" s="12">
        <v>26</v>
      </c>
      <c r="B35" s="12" t="s">
        <v>17</v>
      </c>
      <c r="C35" s="13" t="s">
        <v>4</v>
      </c>
      <c r="D35" s="13" t="s">
        <v>0</v>
      </c>
      <c r="E35" s="32" t="s">
        <v>102</v>
      </c>
      <c r="F35" s="16">
        <v>23606</v>
      </c>
      <c r="G35" s="16">
        <f t="shared" ref="G35:G62" si="3">F35/2</f>
        <v>11803</v>
      </c>
      <c r="H35" s="16">
        <v>23606</v>
      </c>
      <c r="I35" s="16">
        <v>23606</v>
      </c>
      <c r="J35" s="16">
        <v>23606</v>
      </c>
      <c r="K35" s="14">
        <f t="shared" si="0"/>
        <v>70818</v>
      </c>
    </row>
    <row r="36" spans="1:11" x14ac:dyDescent="0.25">
      <c r="A36" s="19">
        <v>27</v>
      </c>
      <c r="B36" s="10" t="s">
        <v>79</v>
      </c>
      <c r="C36" s="8" t="s">
        <v>4</v>
      </c>
      <c r="D36" s="8" t="s">
        <v>0</v>
      </c>
      <c r="E36" s="29" t="s">
        <v>102</v>
      </c>
      <c r="F36" s="15">
        <v>8294</v>
      </c>
      <c r="G36" s="15">
        <f t="shared" si="3"/>
        <v>4147</v>
      </c>
      <c r="H36" s="15">
        <v>8294</v>
      </c>
      <c r="I36" s="15">
        <v>8294</v>
      </c>
      <c r="J36" s="15">
        <v>8294</v>
      </c>
      <c r="K36" s="11">
        <f t="shared" si="0"/>
        <v>24882</v>
      </c>
    </row>
    <row r="37" spans="1:11" x14ac:dyDescent="0.25">
      <c r="A37" s="12">
        <v>28</v>
      </c>
      <c r="B37" s="12" t="s">
        <v>18</v>
      </c>
      <c r="C37" s="13" t="s">
        <v>4</v>
      </c>
      <c r="D37" s="13" t="s">
        <v>0</v>
      </c>
      <c r="E37" s="32" t="s">
        <v>102</v>
      </c>
      <c r="F37" s="16">
        <v>18502</v>
      </c>
      <c r="G37" s="16">
        <f t="shared" ref="G37" si="4">F37/2</f>
        <v>9251</v>
      </c>
      <c r="H37" s="16">
        <v>18502</v>
      </c>
      <c r="I37" s="16">
        <v>18502</v>
      </c>
      <c r="J37" s="16">
        <v>18502</v>
      </c>
      <c r="K37" s="14">
        <f t="shared" si="0"/>
        <v>55506</v>
      </c>
    </row>
    <row r="38" spans="1:11" x14ac:dyDescent="0.25">
      <c r="A38" s="19">
        <v>29</v>
      </c>
      <c r="B38" s="10" t="s">
        <v>100</v>
      </c>
      <c r="C38" s="8" t="s">
        <v>4</v>
      </c>
      <c r="D38" s="8" t="s">
        <v>0</v>
      </c>
      <c r="E38" s="29" t="s">
        <v>104</v>
      </c>
      <c r="F38" s="30">
        <v>11020</v>
      </c>
      <c r="G38" s="30">
        <f>F38/2</f>
        <v>5510</v>
      </c>
      <c r="H38" s="15">
        <v>0</v>
      </c>
      <c r="I38" s="15">
        <v>11020</v>
      </c>
      <c r="J38" s="15">
        <v>11020</v>
      </c>
      <c r="K38" s="11">
        <f>SUM(H38:J38)</f>
        <v>22040</v>
      </c>
    </row>
    <row r="39" spans="1:11" x14ac:dyDescent="0.25">
      <c r="A39" s="12">
        <v>30</v>
      </c>
      <c r="B39" s="12" t="s">
        <v>58</v>
      </c>
      <c r="C39" s="13" t="s">
        <v>4</v>
      </c>
      <c r="D39" s="13" t="s">
        <v>0</v>
      </c>
      <c r="E39" s="32" t="s">
        <v>102</v>
      </c>
      <c r="F39" s="16">
        <v>33814</v>
      </c>
      <c r="G39" s="16">
        <f t="shared" si="3"/>
        <v>16907</v>
      </c>
      <c r="H39" s="16">
        <v>33814</v>
      </c>
      <c r="I39" s="16">
        <v>33814</v>
      </c>
      <c r="J39" s="16">
        <v>33814</v>
      </c>
      <c r="K39" s="14">
        <f t="shared" si="0"/>
        <v>101442</v>
      </c>
    </row>
    <row r="40" spans="1:11" x14ac:dyDescent="0.25">
      <c r="A40" s="19">
        <v>31</v>
      </c>
      <c r="B40" s="10" t="s">
        <v>59</v>
      </c>
      <c r="C40" s="8" t="s">
        <v>4</v>
      </c>
      <c r="D40" s="8" t="s">
        <v>0</v>
      </c>
      <c r="E40" s="29" t="s">
        <v>102</v>
      </c>
      <c r="F40" s="15">
        <v>33814</v>
      </c>
      <c r="G40" s="15">
        <f t="shared" si="3"/>
        <v>16907</v>
      </c>
      <c r="H40" s="15">
        <v>33814</v>
      </c>
      <c r="I40" s="15">
        <v>33814</v>
      </c>
      <c r="J40" s="15">
        <v>33814</v>
      </c>
      <c r="K40" s="11">
        <f t="shared" si="0"/>
        <v>101442</v>
      </c>
    </row>
    <row r="41" spans="1:11" x14ac:dyDescent="0.25">
      <c r="A41" s="12">
        <v>32</v>
      </c>
      <c r="B41" s="12" t="s">
        <v>101</v>
      </c>
      <c r="C41" s="13" t="s">
        <v>4</v>
      </c>
      <c r="D41" s="13" t="s">
        <v>0</v>
      </c>
      <c r="E41" s="32" t="s">
        <v>104</v>
      </c>
      <c r="F41" s="34">
        <v>11020</v>
      </c>
      <c r="G41" s="34">
        <f>F41/2</f>
        <v>5510</v>
      </c>
      <c r="H41" s="16">
        <v>0</v>
      </c>
      <c r="I41" s="16">
        <v>11020</v>
      </c>
      <c r="J41" s="16">
        <v>11020</v>
      </c>
      <c r="K41" s="14">
        <f>SUM(H41:J41)</f>
        <v>22040</v>
      </c>
    </row>
    <row r="42" spans="1:11" x14ac:dyDescent="0.25">
      <c r="A42" s="19">
        <v>33</v>
      </c>
      <c r="B42" s="10" t="s">
        <v>19</v>
      </c>
      <c r="C42" s="8" t="s">
        <v>4</v>
      </c>
      <c r="D42" s="8" t="s">
        <v>0</v>
      </c>
      <c r="E42" s="29" t="s">
        <v>102</v>
      </c>
      <c r="F42" s="15">
        <v>8294</v>
      </c>
      <c r="G42" s="15">
        <f t="shared" si="3"/>
        <v>4147</v>
      </c>
      <c r="H42" s="15">
        <v>8294</v>
      </c>
      <c r="I42" s="15">
        <v>8294</v>
      </c>
      <c r="J42" s="15">
        <v>8294</v>
      </c>
      <c r="K42" s="11">
        <f t="shared" si="0"/>
        <v>24882</v>
      </c>
    </row>
    <row r="43" spans="1:11" x14ac:dyDescent="0.25">
      <c r="A43" s="12">
        <v>34</v>
      </c>
      <c r="B43" s="12" t="s">
        <v>20</v>
      </c>
      <c r="C43" s="13" t="s">
        <v>4</v>
      </c>
      <c r="D43" s="13" t="s">
        <v>0</v>
      </c>
      <c r="E43" s="32" t="s">
        <v>102</v>
      </c>
      <c r="F43" s="16">
        <v>23606</v>
      </c>
      <c r="G43" s="16">
        <f t="shared" si="3"/>
        <v>11803</v>
      </c>
      <c r="H43" s="16">
        <v>23606</v>
      </c>
      <c r="I43" s="16">
        <v>23606</v>
      </c>
      <c r="J43" s="16">
        <v>23606</v>
      </c>
      <c r="K43" s="14">
        <f t="shared" si="0"/>
        <v>70818</v>
      </c>
    </row>
    <row r="44" spans="1:11" x14ac:dyDescent="0.25">
      <c r="A44" s="19">
        <v>35</v>
      </c>
      <c r="B44" s="10" t="s">
        <v>67</v>
      </c>
      <c r="C44" s="8" t="s">
        <v>4</v>
      </c>
      <c r="D44" s="8" t="s">
        <v>0</v>
      </c>
      <c r="E44" s="29" t="s">
        <v>102</v>
      </c>
      <c r="F44" s="15">
        <v>8294</v>
      </c>
      <c r="G44" s="15">
        <f t="shared" si="3"/>
        <v>4147</v>
      </c>
      <c r="H44" s="15">
        <v>8294</v>
      </c>
      <c r="I44" s="15">
        <v>8294</v>
      </c>
      <c r="J44" s="15">
        <v>8294</v>
      </c>
      <c r="K44" s="11">
        <f t="shared" si="0"/>
        <v>24882</v>
      </c>
    </row>
    <row r="45" spans="1:11" x14ac:dyDescent="0.25">
      <c r="A45" s="12">
        <v>36</v>
      </c>
      <c r="B45" s="12" t="s">
        <v>54</v>
      </c>
      <c r="C45" s="13" t="s">
        <v>4</v>
      </c>
      <c r="D45" s="13" t="s">
        <v>0</v>
      </c>
      <c r="E45" s="32" t="s">
        <v>102</v>
      </c>
      <c r="F45" s="16">
        <v>11020</v>
      </c>
      <c r="G45" s="16">
        <f t="shared" si="3"/>
        <v>5510</v>
      </c>
      <c r="H45" s="16">
        <v>11020</v>
      </c>
      <c r="I45" s="16">
        <v>11020</v>
      </c>
      <c r="J45" s="16">
        <v>11020</v>
      </c>
      <c r="K45" s="14">
        <f t="shared" si="0"/>
        <v>33060</v>
      </c>
    </row>
    <row r="46" spans="1:11" x14ac:dyDescent="0.25">
      <c r="A46" s="19">
        <v>37</v>
      </c>
      <c r="B46" s="10" t="s">
        <v>95</v>
      </c>
      <c r="C46" s="8" t="s">
        <v>4</v>
      </c>
      <c r="D46" s="8" t="s">
        <v>0</v>
      </c>
      <c r="E46" s="29" t="s">
        <v>104</v>
      </c>
      <c r="F46" s="30">
        <v>8294</v>
      </c>
      <c r="G46" s="30">
        <f>F46/2</f>
        <v>4147</v>
      </c>
      <c r="H46" s="15">
        <v>0</v>
      </c>
      <c r="I46" s="15">
        <v>8294</v>
      </c>
      <c r="J46" s="15">
        <v>8294</v>
      </c>
      <c r="K46" s="11">
        <f t="shared" ref="K46" si="5">SUM(H46:J46)</f>
        <v>16588</v>
      </c>
    </row>
    <row r="47" spans="1:11" x14ac:dyDescent="0.25">
      <c r="A47" s="12">
        <v>38</v>
      </c>
      <c r="B47" s="12" t="s">
        <v>80</v>
      </c>
      <c r="C47" s="13" t="s">
        <v>4</v>
      </c>
      <c r="D47" s="13" t="s">
        <v>0</v>
      </c>
      <c r="E47" s="32" t="s">
        <v>102</v>
      </c>
      <c r="F47" s="16">
        <v>18502</v>
      </c>
      <c r="G47" s="16">
        <f t="shared" si="3"/>
        <v>9251</v>
      </c>
      <c r="H47" s="16">
        <v>18502</v>
      </c>
      <c r="I47" s="16">
        <v>18502</v>
      </c>
      <c r="J47" s="16">
        <v>18502</v>
      </c>
      <c r="K47" s="14">
        <f t="shared" si="0"/>
        <v>55506</v>
      </c>
    </row>
    <row r="48" spans="1:11" x14ac:dyDescent="0.25">
      <c r="A48" s="19">
        <v>39</v>
      </c>
      <c r="B48" s="10" t="s">
        <v>21</v>
      </c>
      <c r="C48" s="8" t="s">
        <v>4</v>
      </c>
      <c r="D48" s="8" t="s">
        <v>0</v>
      </c>
      <c r="E48" s="29" t="s">
        <v>102</v>
      </c>
      <c r="F48" s="15">
        <v>18502</v>
      </c>
      <c r="G48" s="15">
        <f t="shared" si="3"/>
        <v>9251</v>
      </c>
      <c r="H48" s="15">
        <v>9570</v>
      </c>
      <c r="I48" s="15">
        <v>18502</v>
      </c>
      <c r="J48" s="15">
        <v>18502</v>
      </c>
      <c r="K48" s="11">
        <f t="shared" si="0"/>
        <v>46574</v>
      </c>
    </row>
    <row r="49" spans="1:11" x14ac:dyDescent="0.25">
      <c r="A49" s="12">
        <v>40</v>
      </c>
      <c r="B49" s="12" t="s">
        <v>68</v>
      </c>
      <c r="C49" s="13" t="s">
        <v>4</v>
      </c>
      <c r="D49" s="13" t="s">
        <v>0</v>
      </c>
      <c r="E49" s="32" t="s">
        <v>102</v>
      </c>
      <c r="F49" s="16">
        <v>18502</v>
      </c>
      <c r="G49" s="16">
        <f t="shared" si="3"/>
        <v>9251</v>
      </c>
      <c r="H49" s="16">
        <v>18502</v>
      </c>
      <c r="I49" s="16">
        <v>18502</v>
      </c>
      <c r="J49" s="16">
        <v>18502</v>
      </c>
      <c r="K49" s="14">
        <f t="shared" si="0"/>
        <v>55506</v>
      </c>
    </row>
    <row r="50" spans="1:11" x14ac:dyDescent="0.25">
      <c r="A50" s="19">
        <v>41</v>
      </c>
      <c r="B50" s="10" t="s">
        <v>22</v>
      </c>
      <c r="C50" s="8" t="s">
        <v>4</v>
      </c>
      <c r="D50" s="8" t="s">
        <v>0</v>
      </c>
      <c r="E50" s="29" t="s">
        <v>102</v>
      </c>
      <c r="F50" s="15">
        <v>11020</v>
      </c>
      <c r="G50" s="15">
        <f t="shared" si="3"/>
        <v>5510</v>
      </c>
      <c r="H50" s="15">
        <v>11020</v>
      </c>
      <c r="I50" s="15">
        <v>11020</v>
      </c>
      <c r="J50" s="15">
        <v>11020</v>
      </c>
      <c r="K50" s="11">
        <f t="shared" si="0"/>
        <v>33060</v>
      </c>
    </row>
    <row r="51" spans="1:11" x14ac:dyDescent="0.25">
      <c r="A51" s="19">
        <v>42</v>
      </c>
      <c r="B51" s="10" t="s">
        <v>23</v>
      </c>
      <c r="C51" s="8" t="s">
        <v>4</v>
      </c>
      <c r="D51" s="8" t="s">
        <v>0</v>
      </c>
      <c r="E51" s="29" t="s">
        <v>102</v>
      </c>
      <c r="F51" s="15">
        <v>33814</v>
      </c>
      <c r="G51" s="15">
        <f t="shared" si="3"/>
        <v>16907</v>
      </c>
      <c r="H51" s="15">
        <v>33814</v>
      </c>
      <c r="I51" s="15">
        <v>33814</v>
      </c>
      <c r="J51" s="15">
        <v>33814</v>
      </c>
      <c r="K51" s="11">
        <f t="shared" si="0"/>
        <v>101442</v>
      </c>
    </row>
    <row r="52" spans="1:11" x14ac:dyDescent="0.25">
      <c r="A52" s="19">
        <v>43</v>
      </c>
      <c r="B52" s="20" t="s">
        <v>81</v>
      </c>
      <c r="C52" s="8" t="s">
        <v>4</v>
      </c>
      <c r="D52" s="8" t="s">
        <v>0</v>
      </c>
      <c r="E52" s="29" t="s">
        <v>102</v>
      </c>
      <c r="F52" s="15">
        <v>8294</v>
      </c>
      <c r="G52" s="15">
        <f t="shared" si="3"/>
        <v>4147</v>
      </c>
      <c r="H52" s="15">
        <v>8294</v>
      </c>
      <c r="I52" s="15">
        <v>8294</v>
      </c>
      <c r="J52" s="15">
        <v>8294</v>
      </c>
      <c r="K52" s="11">
        <f t="shared" si="0"/>
        <v>24882</v>
      </c>
    </row>
    <row r="53" spans="1:11" x14ac:dyDescent="0.25">
      <c r="A53" s="12">
        <v>44</v>
      </c>
      <c r="B53" s="33" t="s">
        <v>82</v>
      </c>
      <c r="C53" s="13" t="s">
        <v>4</v>
      </c>
      <c r="D53" s="13" t="s">
        <v>0</v>
      </c>
      <c r="E53" s="32" t="s">
        <v>102</v>
      </c>
      <c r="F53" s="16">
        <v>8294</v>
      </c>
      <c r="G53" s="16">
        <f t="shared" si="3"/>
        <v>4147</v>
      </c>
      <c r="H53" s="16">
        <v>8294</v>
      </c>
      <c r="I53" s="16">
        <v>8294</v>
      </c>
      <c r="J53" s="16">
        <v>8294</v>
      </c>
      <c r="K53" s="14">
        <f t="shared" si="0"/>
        <v>24882</v>
      </c>
    </row>
    <row r="54" spans="1:11" x14ac:dyDescent="0.25">
      <c r="A54" s="19">
        <v>45</v>
      </c>
      <c r="B54" s="20" t="s">
        <v>83</v>
      </c>
      <c r="C54" s="8" t="s">
        <v>4</v>
      </c>
      <c r="D54" s="8" t="s">
        <v>0</v>
      </c>
      <c r="E54" s="29" t="s">
        <v>102</v>
      </c>
      <c r="F54" s="15">
        <v>18502</v>
      </c>
      <c r="G54" s="15">
        <f t="shared" si="3"/>
        <v>9251</v>
      </c>
      <c r="H54" s="15">
        <v>18502</v>
      </c>
      <c r="I54" s="15">
        <v>18502</v>
      </c>
      <c r="J54" s="15">
        <v>18502</v>
      </c>
      <c r="K54" s="11">
        <f t="shared" si="0"/>
        <v>55506</v>
      </c>
    </row>
    <row r="55" spans="1:11" x14ac:dyDescent="0.25">
      <c r="A55" s="12">
        <v>46</v>
      </c>
      <c r="B55" s="12" t="s">
        <v>24</v>
      </c>
      <c r="C55" s="13" t="s">
        <v>4</v>
      </c>
      <c r="D55" s="13" t="s">
        <v>0</v>
      </c>
      <c r="E55" s="32" t="s">
        <v>102</v>
      </c>
      <c r="F55" s="16">
        <v>11020</v>
      </c>
      <c r="G55" s="16">
        <f t="shared" si="3"/>
        <v>5510</v>
      </c>
      <c r="H55" s="16">
        <v>11020</v>
      </c>
      <c r="I55" s="16">
        <v>11020</v>
      </c>
      <c r="J55" s="16">
        <v>11020</v>
      </c>
      <c r="K55" s="14">
        <f t="shared" si="0"/>
        <v>33060</v>
      </c>
    </row>
    <row r="56" spans="1:11" x14ac:dyDescent="0.25">
      <c r="A56" s="19">
        <v>47</v>
      </c>
      <c r="B56" s="10" t="s">
        <v>97</v>
      </c>
      <c r="C56" s="8" t="s">
        <v>4</v>
      </c>
      <c r="D56" s="8" t="s">
        <v>0</v>
      </c>
      <c r="E56" s="29" t="s">
        <v>104</v>
      </c>
      <c r="F56" s="30">
        <v>23606</v>
      </c>
      <c r="G56" s="30">
        <f>F56/2</f>
        <v>11803</v>
      </c>
      <c r="H56" s="15">
        <v>0</v>
      </c>
      <c r="I56" s="15">
        <v>23606</v>
      </c>
      <c r="J56" s="15">
        <v>23606</v>
      </c>
      <c r="K56" s="11">
        <f>SUM(H56:J56)</f>
        <v>47212</v>
      </c>
    </row>
    <row r="57" spans="1:11" x14ac:dyDescent="0.25">
      <c r="A57" s="12">
        <v>48</v>
      </c>
      <c r="B57" s="12" t="s">
        <v>25</v>
      </c>
      <c r="C57" s="13" t="s">
        <v>4</v>
      </c>
      <c r="D57" s="13" t="s">
        <v>0</v>
      </c>
      <c r="E57" s="32" t="s">
        <v>102</v>
      </c>
      <c r="F57" s="16">
        <v>11020</v>
      </c>
      <c r="G57" s="16">
        <f t="shared" si="3"/>
        <v>5510</v>
      </c>
      <c r="H57" s="16">
        <v>11020</v>
      </c>
      <c r="I57" s="16">
        <v>11020</v>
      </c>
      <c r="J57" s="16">
        <v>11020</v>
      </c>
      <c r="K57" s="14">
        <f t="shared" si="0"/>
        <v>33060</v>
      </c>
    </row>
    <row r="58" spans="1:11" x14ac:dyDescent="0.25">
      <c r="A58" s="19">
        <v>49</v>
      </c>
      <c r="B58" s="10" t="s">
        <v>26</v>
      </c>
      <c r="C58" s="8" t="s">
        <v>4</v>
      </c>
      <c r="D58" s="8" t="s">
        <v>0</v>
      </c>
      <c r="E58" s="29" t="s">
        <v>102</v>
      </c>
      <c r="F58" s="15">
        <v>9570</v>
      </c>
      <c r="G58" s="15">
        <f t="shared" si="3"/>
        <v>4785</v>
      </c>
      <c r="H58" s="15">
        <v>9570</v>
      </c>
      <c r="I58" s="15">
        <v>9570</v>
      </c>
      <c r="J58" s="15">
        <v>9570</v>
      </c>
      <c r="K58" s="11">
        <f t="shared" si="0"/>
        <v>28710</v>
      </c>
    </row>
    <row r="59" spans="1:11" x14ac:dyDescent="0.25">
      <c r="A59" s="12">
        <v>50</v>
      </c>
      <c r="B59" s="12" t="s">
        <v>91</v>
      </c>
      <c r="C59" s="13" t="s">
        <v>4</v>
      </c>
      <c r="D59" s="13" t="s">
        <v>0</v>
      </c>
      <c r="E59" s="32" t="s">
        <v>103</v>
      </c>
      <c r="F59" s="34">
        <v>8294</v>
      </c>
      <c r="G59" s="34">
        <f>F59/2</f>
        <v>4147</v>
      </c>
      <c r="H59" s="16">
        <v>4147</v>
      </c>
      <c r="I59" s="16">
        <v>8294</v>
      </c>
      <c r="J59" s="16">
        <v>8294</v>
      </c>
      <c r="K59" s="14">
        <f>SUM(H59:J59)</f>
        <v>20735</v>
      </c>
    </row>
    <row r="60" spans="1:11" x14ac:dyDescent="0.25">
      <c r="A60" s="19">
        <v>51</v>
      </c>
      <c r="B60" s="10" t="s">
        <v>92</v>
      </c>
      <c r="C60" s="8" t="s">
        <v>4</v>
      </c>
      <c r="D60" s="8" t="s">
        <v>0</v>
      </c>
      <c r="E60" s="29" t="s">
        <v>103</v>
      </c>
      <c r="F60" s="30">
        <v>8294</v>
      </c>
      <c r="G60" s="30">
        <f>F60/2</f>
        <v>4147</v>
      </c>
      <c r="H60" s="15">
        <v>4147</v>
      </c>
      <c r="I60" s="15">
        <v>8294</v>
      </c>
      <c r="J60" s="15">
        <v>8294</v>
      </c>
      <c r="K60" s="11">
        <f>SUM(H60:J60)</f>
        <v>20735</v>
      </c>
    </row>
    <row r="61" spans="1:11" x14ac:dyDescent="0.25">
      <c r="A61" s="12">
        <v>52</v>
      </c>
      <c r="B61" s="12" t="s">
        <v>93</v>
      </c>
      <c r="C61" s="13" t="s">
        <v>4</v>
      </c>
      <c r="D61" s="13" t="s">
        <v>0</v>
      </c>
      <c r="E61" s="32" t="s">
        <v>103</v>
      </c>
      <c r="F61" s="34">
        <v>8294</v>
      </c>
      <c r="G61" s="34">
        <f>F61/2</f>
        <v>4147</v>
      </c>
      <c r="H61" s="16">
        <v>4147</v>
      </c>
      <c r="I61" s="16">
        <v>8294</v>
      </c>
      <c r="J61" s="16">
        <v>8294</v>
      </c>
      <c r="K61" s="14">
        <f>SUM(H61:J61)</f>
        <v>20735</v>
      </c>
    </row>
    <row r="62" spans="1:11" x14ac:dyDescent="0.25">
      <c r="A62" s="19">
        <v>53</v>
      </c>
      <c r="B62" s="10" t="s">
        <v>61</v>
      </c>
      <c r="C62" s="8" t="s">
        <v>4</v>
      </c>
      <c r="D62" s="8" t="s">
        <v>0</v>
      </c>
      <c r="E62" s="29" t="s">
        <v>102</v>
      </c>
      <c r="F62" s="15">
        <v>18502</v>
      </c>
      <c r="G62" s="15">
        <f t="shared" si="3"/>
        <v>9251</v>
      </c>
      <c r="H62" s="15">
        <v>18502</v>
      </c>
      <c r="I62" s="15">
        <v>18502</v>
      </c>
      <c r="J62" s="15">
        <v>18502</v>
      </c>
      <c r="K62" s="11">
        <f t="shared" si="0"/>
        <v>55506</v>
      </c>
    </row>
    <row r="63" spans="1:11" x14ac:dyDescent="0.25">
      <c r="A63" s="12">
        <v>54</v>
      </c>
      <c r="B63" s="12" t="s">
        <v>96</v>
      </c>
      <c r="C63" s="13" t="s">
        <v>4</v>
      </c>
      <c r="D63" s="13" t="s">
        <v>0</v>
      </c>
      <c r="E63" s="32" t="s">
        <v>104</v>
      </c>
      <c r="F63" s="34">
        <v>8294</v>
      </c>
      <c r="G63" s="34">
        <f>F63/2</f>
        <v>4147</v>
      </c>
      <c r="H63" s="16">
        <v>0</v>
      </c>
      <c r="I63" s="16">
        <v>8294</v>
      </c>
      <c r="J63" s="16">
        <v>8294</v>
      </c>
      <c r="K63" s="14">
        <f>SUM(H63:J63)</f>
        <v>16588</v>
      </c>
    </row>
    <row r="64" spans="1:11" x14ac:dyDescent="0.25">
      <c r="A64" s="19">
        <v>55</v>
      </c>
      <c r="B64" s="10" t="s">
        <v>88</v>
      </c>
      <c r="C64" s="8" t="s">
        <v>4</v>
      </c>
      <c r="D64" s="8" t="s">
        <v>0</v>
      </c>
      <c r="E64" s="29" t="s">
        <v>102</v>
      </c>
      <c r="F64" s="30">
        <v>11020</v>
      </c>
      <c r="G64" s="30">
        <f>F64/2</f>
        <v>5510</v>
      </c>
      <c r="H64" s="15">
        <v>11020</v>
      </c>
      <c r="I64" s="15">
        <v>11020</v>
      </c>
      <c r="J64" s="15">
        <v>11020</v>
      </c>
      <c r="K64" s="11">
        <f>SUM(H64:J64)</f>
        <v>33060</v>
      </c>
    </row>
    <row r="65" spans="1:11" x14ac:dyDescent="0.25">
      <c r="A65" s="12">
        <v>56</v>
      </c>
      <c r="B65" s="12" t="s">
        <v>69</v>
      </c>
      <c r="C65" s="13" t="s">
        <v>4</v>
      </c>
      <c r="D65" s="13" t="s">
        <v>0</v>
      </c>
      <c r="E65" s="32" t="s">
        <v>102</v>
      </c>
      <c r="F65" s="16">
        <v>11020</v>
      </c>
      <c r="G65" s="16">
        <f t="shared" ref="G65:G72" si="6">F65/2</f>
        <v>5510</v>
      </c>
      <c r="H65" s="16">
        <v>11020</v>
      </c>
      <c r="I65" s="16">
        <v>11020</v>
      </c>
      <c r="J65" s="16">
        <v>11020</v>
      </c>
      <c r="K65" s="14">
        <f t="shared" si="0"/>
        <v>33060</v>
      </c>
    </row>
    <row r="66" spans="1:11" x14ac:dyDescent="0.25">
      <c r="A66" s="19">
        <v>57</v>
      </c>
      <c r="B66" s="10" t="s">
        <v>90</v>
      </c>
      <c r="C66" s="8" t="s">
        <v>4</v>
      </c>
      <c r="D66" s="8" t="s">
        <v>0</v>
      </c>
      <c r="E66" s="29" t="s">
        <v>103</v>
      </c>
      <c r="F66" s="30">
        <v>23606</v>
      </c>
      <c r="G66" s="30">
        <f>F66/2</f>
        <v>11803</v>
      </c>
      <c r="H66" s="15">
        <v>11803</v>
      </c>
      <c r="I66" s="15">
        <v>23606</v>
      </c>
      <c r="J66" s="15">
        <v>23606</v>
      </c>
      <c r="K66" s="11">
        <f>SUM(H66:J66)</f>
        <v>59015</v>
      </c>
    </row>
    <row r="67" spans="1:11" x14ac:dyDescent="0.25">
      <c r="A67" s="12">
        <v>58</v>
      </c>
      <c r="B67" s="12" t="s">
        <v>28</v>
      </c>
      <c r="C67" s="13" t="s">
        <v>4</v>
      </c>
      <c r="D67" s="13" t="s">
        <v>0</v>
      </c>
      <c r="E67" s="32" t="s">
        <v>102</v>
      </c>
      <c r="F67" s="16">
        <v>8294</v>
      </c>
      <c r="G67" s="16">
        <f t="shared" si="6"/>
        <v>4147</v>
      </c>
      <c r="H67" s="16">
        <v>8294</v>
      </c>
      <c r="I67" s="16">
        <v>8294</v>
      </c>
      <c r="J67" s="16">
        <v>8294</v>
      </c>
      <c r="K67" s="14">
        <f t="shared" si="0"/>
        <v>24882</v>
      </c>
    </row>
    <row r="68" spans="1:11" x14ac:dyDescent="0.25">
      <c r="A68" s="19">
        <v>59</v>
      </c>
      <c r="B68" s="10" t="s">
        <v>84</v>
      </c>
      <c r="C68" s="8" t="s">
        <v>4</v>
      </c>
      <c r="D68" s="8" t="s">
        <v>0</v>
      </c>
      <c r="E68" s="29" t="s">
        <v>102</v>
      </c>
      <c r="F68" s="15">
        <v>8294</v>
      </c>
      <c r="G68" s="15">
        <f t="shared" si="6"/>
        <v>4147</v>
      </c>
      <c r="H68" s="15">
        <v>8294</v>
      </c>
      <c r="I68" s="15">
        <v>8294</v>
      </c>
      <c r="J68" s="15">
        <v>8294</v>
      </c>
      <c r="K68" s="11">
        <f t="shared" si="0"/>
        <v>24882</v>
      </c>
    </row>
    <row r="69" spans="1:11" x14ac:dyDescent="0.25">
      <c r="A69" s="12">
        <v>60</v>
      </c>
      <c r="B69" s="12" t="s">
        <v>29</v>
      </c>
      <c r="C69" s="13" t="s">
        <v>4</v>
      </c>
      <c r="D69" s="13" t="s">
        <v>0</v>
      </c>
      <c r="E69" s="32" t="s">
        <v>102</v>
      </c>
      <c r="F69" s="16">
        <v>11020</v>
      </c>
      <c r="G69" s="16">
        <f t="shared" si="6"/>
        <v>5510</v>
      </c>
      <c r="H69" s="16">
        <v>11020</v>
      </c>
      <c r="I69" s="16">
        <v>11020</v>
      </c>
      <c r="J69" s="16">
        <v>11020</v>
      </c>
      <c r="K69" s="14">
        <f t="shared" si="0"/>
        <v>33060</v>
      </c>
    </row>
    <row r="70" spans="1:11" x14ac:dyDescent="0.25">
      <c r="A70" s="19">
        <v>61</v>
      </c>
      <c r="B70" s="20" t="s">
        <v>70</v>
      </c>
      <c r="C70" s="8" t="s">
        <v>4</v>
      </c>
      <c r="D70" s="8" t="s">
        <v>0</v>
      </c>
      <c r="E70" s="29" t="s">
        <v>102</v>
      </c>
      <c r="F70" s="15">
        <v>8294</v>
      </c>
      <c r="G70" s="15">
        <f t="shared" si="6"/>
        <v>4147</v>
      </c>
      <c r="H70" s="15">
        <v>8294</v>
      </c>
      <c r="I70" s="15">
        <v>8294</v>
      </c>
      <c r="J70" s="15">
        <v>8294</v>
      </c>
      <c r="K70" s="11">
        <f t="shared" si="0"/>
        <v>24882</v>
      </c>
    </row>
    <row r="71" spans="1:11" x14ac:dyDescent="0.25">
      <c r="A71" s="12">
        <v>62</v>
      </c>
      <c r="B71" s="12" t="s">
        <v>27</v>
      </c>
      <c r="C71" s="13" t="s">
        <v>4</v>
      </c>
      <c r="D71" s="13" t="s">
        <v>0</v>
      </c>
      <c r="E71" s="32" t="s">
        <v>102</v>
      </c>
      <c r="F71" s="16">
        <v>18502</v>
      </c>
      <c r="G71" s="16">
        <f t="shared" si="6"/>
        <v>9251</v>
      </c>
      <c r="H71" s="16">
        <v>18502</v>
      </c>
      <c r="I71" s="16">
        <v>18502</v>
      </c>
      <c r="J71" s="16">
        <v>18502</v>
      </c>
      <c r="K71" s="14">
        <f t="shared" si="0"/>
        <v>55506</v>
      </c>
    </row>
    <row r="72" spans="1:11" x14ac:dyDescent="0.25">
      <c r="A72" s="19">
        <v>63</v>
      </c>
      <c r="B72" s="10" t="s">
        <v>62</v>
      </c>
      <c r="C72" s="8" t="s">
        <v>4</v>
      </c>
      <c r="D72" s="8" t="s">
        <v>0</v>
      </c>
      <c r="E72" s="29" t="s">
        <v>102</v>
      </c>
      <c r="F72" s="15">
        <v>8294</v>
      </c>
      <c r="G72" s="15">
        <f t="shared" si="6"/>
        <v>4147</v>
      </c>
      <c r="H72" s="15">
        <v>8294</v>
      </c>
      <c r="I72" s="15">
        <v>8294</v>
      </c>
      <c r="J72" s="15">
        <v>8294</v>
      </c>
      <c r="K72" s="11">
        <f t="shared" si="0"/>
        <v>24882</v>
      </c>
    </row>
    <row r="73" spans="1:11" x14ac:dyDescent="0.25">
      <c r="A73" s="12">
        <v>64</v>
      </c>
      <c r="B73" s="12" t="s">
        <v>30</v>
      </c>
      <c r="C73" s="13" t="s">
        <v>4</v>
      </c>
      <c r="D73" s="13" t="s">
        <v>0</v>
      </c>
      <c r="E73" s="32" t="s">
        <v>102</v>
      </c>
      <c r="F73" s="16">
        <v>11020</v>
      </c>
      <c r="G73" s="16">
        <v>5510</v>
      </c>
      <c r="H73" s="16">
        <v>11020</v>
      </c>
      <c r="I73" s="16">
        <v>11020</v>
      </c>
      <c r="J73" s="16">
        <v>11020</v>
      </c>
      <c r="K73" s="14">
        <f t="shared" si="0"/>
        <v>33060</v>
      </c>
    </row>
    <row r="74" spans="1:11" x14ac:dyDescent="0.25">
      <c r="A74" s="19">
        <v>65</v>
      </c>
      <c r="B74" s="10" t="s">
        <v>31</v>
      </c>
      <c r="C74" s="8" t="s">
        <v>4</v>
      </c>
      <c r="D74" s="8" t="s">
        <v>0</v>
      </c>
      <c r="E74" s="29" t="s">
        <v>102</v>
      </c>
      <c r="F74" s="15">
        <v>11020</v>
      </c>
      <c r="G74" s="15">
        <f t="shared" ref="G74:G86" si="7">F74/2</f>
        <v>5510</v>
      </c>
      <c r="H74" s="15">
        <v>11020</v>
      </c>
      <c r="I74" s="15">
        <v>11020</v>
      </c>
      <c r="J74" s="15">
        <v>11020</v>
      </c>
      <c r="K74" s="11">
        <f t="shared" si="0"/>
        <v>33060</v>
      </c>
    </row>
    <row r="75" spans="1:11" x14ac:dyDescent="0.25">
      <c r="A75" s="12">
        <v>66</v>
      </c>
      <c r="B75" s="12" t="s">
        <v>94</v>
      </c>
      <c r="C75" s="13" t="s">
        <v>4</v>
      </c>
      <c r="D75" s="13" t="s">
        <v>0</v>
      </c>
      <c r="E75" s="32" t="s">
        <v>104</v>
      </c>
      <c r="F75" s="34">
        <v>8294</v>
      </c>
      <c r="G75" s="34">
        <f>F75/2</f>
        <v>4147</v>
      </c>
      <c r="H75" s="16">
        <v>0</v>
      </c>
      <c r="I75" s="16">
        <v>8294</v>
      </c>
      <c r="J75" s="16">
        <v>8294</v>
      </c>
      <c r="K75" s="14">
        <f>SUM(H75:J75)</f>
        <v>16588</v>
      </c>
    </row>
    <row r="76" spans="1:11" x14ac:dyDescent="0.25">
      <c r="A76" s="19">
        <v>67</v>
      </c>
      <c r="B76" s="10" t="s">
        <v>33</v>
      </c>
      <c r="C76" s="8" t="s">
        <v>4</v>
      </c>
      <c r="D76" s="8" t="s">
        <v>0</v>
      </c>
      <c r="E76" s="29" t="s">
        <v>102</v>
      </c>
      <c r="F76" s="15">
        <v>8294</v>
      </c>
      <c r="G76" s="15">
        <f t="shared" si="7"/>
        <v>4147</v>
      </c>
      <c r="H76" s="15">
        <v>8294</v>
      </c>
      <c r="I76" s="15">
        <v>8294</v>
      </c>
      <c r="J76" s="15">
        <v>8294</v>
      </c>
      <c r="K76" s="11">
        <f t="shared" si="0"/>
        <v>24882</v>
      </c>
    </row>
    <row r="77" spans="1:11" x14ac:dyDescent="0.25">
      <c r="A77" s="12">
        <v>68</v>
      </c>
      <c r="B77" s="12" t="s">
        <v>32</v>
      </c>
      <c r="C77" s="13" t="s">
        <v>4</v>
      </c>
      <c r="D77" s="13" t="s">
        <v>0</v>
      </c>
      <c r="E77" s="32" t="s">
        <v>102</v>
      </c>
      <c r="F77" s="16">
        <v>18502</v>
      </c>
      <c r="G77" s="16">
        <f t="shared" si="7"/>
        <v>9251</v>
      </c>
      <c r="H77" s="16">
        <v>18502</v>
      </c>
      <c r="I77" s="16">
        <v>18502</v>
      </c>
      <c r="J77" s="16">
        <v>18502</v>
      </c>
      <c r="K77" s="14">
        <f t="shared" si="0"/>
        <v>55506</v>
      </c>
    </row>
    <row r="78" spans="1:11" x14ac:dyDescent="0.25">
      <c r="A78" s="19">
        <v>69</v>
      </c>
      <c r="B78" s="10" t="s">
        <v>89</v>
      </c>
      <c r="C78" s="8" t="s">
        <v>4</v>
      </c>
      <c r="D78" s="8" t="s">
        <v>0</v>
      </c>
      <c r="E78" s="29" t="s">
        <v>105</v>
      </c>
      <c r="F78" s="30">
        <v>33814</v>
      </c>
      <c r="G78" s="30">
        <f>F78/2</f>
        <v>16907</v>
      </c>
      <c r="H78" s="15">
        <v>16907</v>
      </c>
      <c r="I78" s="15">
        <v>0</v>
      </c>
      <c r="J78" s="15">
        <v>0</v>
      </c>
      <c r="K78" s="11">
        <f>SUM(H78:J78)</f>
        <v>16907</v>
      </c>
    </row>
    <row r="79" spans="1:11" x14ac:dyDescent="0.25">
      <c r="A79" s="12">
        <v>70</v>
      </c>
      <c r="B79" s="12" t="s">
        <v>106</v>
      </c>
      <c r="C79" s="13" t="s">
        <v>4</v>
      </c>
      <c r="D79" s="13" t="s">
        <v>0</v>
      </c>
      <c r="E79" s="32" t="s">
        <v>104</v>
      </c>
      <c r="F79" s="34">
        <v>11020</v>
      </c>
      <c r="G79" s="34">
        <f>F79/2</f>
        <v>5510</v>
      </c>
      <c r="H79" s="16">
        <v>0</v>
      </c>
      <c r="I79" s="16">
        <v>11020</v>
      </c>
      <c r="J79" s="16">
        <v>11020</v>
      </c>
      <c r="K79" s="14">
        <f>SUM(H79:J79)</f>
        <v>22040</v>
      </c>
    </row>
    <row r="80" spans="1:11" x14ac:dyDescent="0.25">
      <c r="A80" s="19">
        <v>71</v>
      </c>
      <c r="B80" s="10" t="s">
        <v>34</v>
      </c>
      <c r="C80" s="8" t="s">
        <v>4</v>
      </c>
      <c r="D80" s="8" t="s">
        <v>0</v>
      </c>
      <c r="E80" s="29" t="s">
        <v>102</v>
      </c>
      <c r="F80" s="15">
        <v>18502</v>
      </c>
      <c r="G80" s="15">
        <f t="shared" si="7"/>
        <v>9251</v>
      </c>
      <c r="H80" s="15">
        <v>18502</v>
      </c>
      <c r="I80" s="15">
        <v>18502</v>
      </c>
      <c r="J80" s="15">
        <v>18502</v>
      </c>
      <c r="K80" s="11">
        <f t="shared" si="0"/>
        <v>55506</v>
      </c>
    </row>
    <row r="81" spans="1:11" x14ac:dyDescent="0.25">
      <c r="A81" s="12">
        <v>72</v>
      </c>
      <c r="B81" s="12" t="s">
        <v>35</v>
      </c>
      <c r="C81" s="13" t="s">
        <v>4</v>
      </c>
      <c r="D81" s="13" t="s">
        <v>0</v>
      </c>
      <c r="E81" s="32" t="s">
        <v>102</v>
      </c>
      <c r="F81" s="16">
        <v>18502</v>
      </c>
      <c r="G81" s="16">
        <f t="shared" si="7"/>
        <v>9251</v>
      </c>
      <c r="H81" s="16">
        <v>18502</v>
      </c>
      <c r="I81" s="16">
        <v>18502</v>
      </c>
      <c r="J81" s="16">
        <v>18502</v>
      </c>
      <c r="K81" s="14">
        <f>SUM(H81:J81)</f>
        <v>55506</v>
      </c>
    </row>
    <row r="82" spans="1:11" x14ac:dyDescent="0.25">
      <c r="A82" s="19">
        <v>73</v>
      </c>
      <c r="B82" s="10" t="s">
        <v>36</v>
      </c>
      <c r="C82" s="8" t="s">
        <v>4</v>
      </c>
      <c r="D82" s="8" t="s">
        <v>0</v>
      </c>
      <c r="E82" s="29" t="s">
        <v>102</v>
      </c>
      <c r="F82" s="15">
        <v>21054</v>
      </c>
      <c r="G82" s="15">
        <f t="shared" si="7"/>
        <v>10527</v>
      </c>
      <c r="H82" s="15">
        <v>21054</v>
      </c>
      <c r="I82" s="15">
        <v>21054</v>
      </c>
      <c r="J82" s="15">
        <v>21054</v>
      </c>
      <c r="K82" s="11">
        <f t="shared" si="0"/>
        <v>63162</v>
      </c>
    </row>
    <row r="83" spans="1:11" x14ac:dyDescent="0.25">
      <c r="A83" s="12">
        <v>74</v>
      </c>
      <c r="B83" s="12" t="s">
        <v>37</v>
      </c>
      <c r="C83" s="13" t="s">
        <v>4</v>
      </c>
      <c r="D83" s="13" t="s">
        <v>0</v>
      </c>
      <c r="E83" s="32" t="s">
        <v>102</v>
      </c>
      <c r="F83" s="16">
        <v>18502</v>
      </c>
      <c r="G83" s="16">
        <f t="shared" si="7"/>
        <v>9251</v>
      </c>
      <c r="H83" s="16">
        <v>18502</v>
      </c>
      <c r="I83" s="16">
        <v>18502</v>
      </c>
      <c r="J83" s="16">
        <v>18502</v>
      </c>
      <c r="K83" s="14">
        <f t="shared" si="0"/>
        <v>55506</v>
      </c>
    </row>
    <row r="84" spans="1:11" x14ac:dyDescent="0.25">
      <c r="A84" s="19">
        <v>75</v>
      </c>
      <c r="B84" s="10" t="s">
        <v>38</v>
      </c>
      <c r="C84" s="8" t="s">
        <v>4</v>
      </c>
      <c r="D84" s="8" t="s">
        <v>0</v>
      </c>
      <c r="E84" s="29" t="s">
        <v>102</v>
      </c>
      <c r="F84" s="15">
        <v>11020</v>
      </c>
      <c r="G84" s="15">
        <f t="shared" si="7"/>
        <v>5510</v>
      </c>
      <c r="H84" s="15">
        <v>11020</v>
      </c>
      <c r="I84" s="15">
        <v>11020</v>
      </c>
      <c r="J84" s="15">
        <v>11020</v>
      </c>
      <c r="K84" s="11">
        <f t="shared" si="0"/>
        <v>33060</v>
      </c>
    </row>
    <row r="85" spans="1:11" x14ac:dyDescent="0.25">
      <c r="A85" s="12">
        <v>76</v>
      </c>
      <c r="B85" s="12" t="s">
        <v>39</v>
      </c>
      <c r="C85" s="13" t="s">
        <v>4</v>
      </c>
      <c r="D85" s="13" t="s">
        <v>0</v>
      </c>
      <c r="E85" s="32" t="s">
        <v>102</v>
      </c>
      <c r="F85" s="16">
        <v>8294</v>
      </c>
      <c r="G85" s="16">
        <f t="shared" si="7"/>
        <v>4147</v>
      </c>
      <c r="H85" s="16">
        <v>8294</v>
      </c>
      <c r="I85" s="16">
        <v>8294</v>
      </c>
      <c r="J85" s="16">
        <v>8294</v>
      </c>
      <c r="K85" s="14">
        <f t="shared" si="0"/>
        <v>24882</v>
      </c>
    </row>
    <row r="86" spans="1:11" x14ac:dyDescent="0.25">
      <c r="A86" s="19">
        <v>77</v>
      </c>
      <c r="B86" s="10" t="s">
        <v>40</v>
      </c>
      <c r="C86" s="8" t="s">
        <v>4</v>
      </c>
      <c r="D86" s="8" t="s">
        <v>0</v>
      </c>
      <c r="E86" s="29" t="s">
        <v>102</v>
      </c>
      <c r="F86" s="15">
        <v>8294</v>
      </c>
      <c r="G86" s="15">
        <f t="shared" si="7"/>
        <v>4147</v>
      </c>
      <c r="H86" s="15">
        <v>8294</v>
      </c>
      <c r="I86" s="15">
        <v>8294</v>
      </c>
      <c r="J86" s="15">
        <v>8294</v>
      </c>
      <c r="K86" s="11">
        <f t="shared" si="0"/>
        <v>24882</v>
      </c>
    </row>
    <row r="87" spans="1:11" x14ac:dyDescent="0.25">
      <c r="A87" s="12">
        <v>78</v>
      </c>
      <c r="B87" s="12" t="s">
        <v>41</v>
      </c>
      <c r="C87" s="13" t="s">
        <v>4</v>
      </c>
      <c r="D87" s="13" t="s">
        <v>0</v>
      </c>
      <c r="E87" s="32" t="s">
        <v>102</v>
      </c>
      <c r="F87" s="16">
        <v>11020</v>
      </c>
      <c r="G87" s="16">
        <f t="shared" ref="G87:G99" si="8">F87/2</f>
        <v>5510</v>
      </c>
      <c r="H87" s="16">
        <v>11020</v>
      </c>
      <c r="I87" s="16">
        <v>11020</v>
      </c>
      <c r="J87" s="16">
        <v>11020</v>
      </c>
      <c r="K87" s="14">
        <f t="shared" si="0"/>
        <v>33060</v>
      </c>
    </row>
    <row r="88" spans="1:11" x14ac:dyDescent="0.25">
      <c r="A88" s="19">
        <v>79</v>
      </c>
      <c r="B88" s="10" t="s">
        <v>42</v>
      </c>
      <c r="C88" s="8" t="s">
        <v>4</v>
      </c>
      <c r="D88" s="8" t="s">
        <v>0</v>
      </c>
      <c r="E88" s="29" t="s">
        <v>102</v>
      </c>
      <c r="F88" s="15">
        <v>18502</v>
      </c>
      <c r="G88" s="15">
        <f t="shared" si="8"/>
        <v>9251</v>
      </c>
      <c r="H88" s="15">
        <v>18502</v>
      </c>
      <c r="I88" s="15">
        <v>18502</v>
      </c>
      <c r="J88" s="15">
        <v>18502</v>
      </c>
      <c r="K88" s="11">
        <f t="shared" si="0"/>
        <v>55506</v>
      </c>
    </row>
    <row r="89" spans="1:11" x14ac:dyDescent="0.25">
      <c r="A89" s="12">
        <v>80</v>
      </c>
      <c r="B89" s="12" t="s">
        <v>43</v>
      </c>
      <c r="C89" s="13" t="s">
        <v>4</v>
      </c>
      <c r="D89" s="13" t="s">
        <v>0</v>
      </c>
      <c r="E89" s="32" t="s">
        <v>102</v>
      </c>
      <c r="F89" s="16">
        <v>33814</v>
      </c>
      <c r="G89" s="16">
        <f t="shared" si="8"/>
        <v>16907</v>
      </c>
      <c r="H89" s="16">
        <v>33814</v>
      </c>
      <c r="I89" s="16">
        <v>33814</v>
      </c>
      <c r="J89" s="16">
        <v>33814</v>
      </c>
      <c r="K89" s="14">
        <f t="shared" si="0"/>
        <v>101442</v>
      </c>
    </row>
    <row r="90" spans="1:11" x14ac:dyDescent="0.25">
      <c r="A90" s="19">
        <v>81</v>
      </c>
      <c r="B90" s="10" t="s">
        <v>71</v>
      </c>
      <c r="C90" s="8" t="s">
        <v>4</v>
      </c>
      <c r="D90" s="8" t="s">
        <v>0</v>
      </c>
      <c r="E90" s="29" t="s">
        <v>102</v>
      </c>
      <c r="F90" s="15">
        <v>33814</v>
      </c>
      <c r="G90" s="15">
        <f t="shared" si="8"/>
        <v>16907</v>
      </c>
      <c r="H90" s="15">
        <v>33814</v>
      </c>
      <c r="I90" s="15">
        <v>33814</v>
      </c>
      <c r="J90" s="15">
        <v>33814</v>
      </c>
      <c r="K90" s="11">
        <f t="shared" si="0"/>
        <v>101442</v>
      </c>
    </row>
    <row r="91" spans="1:11" x14ac:dyDescent="0.25">
      <c r="A91" s="12">
        <v>82</v>
      </c>
      <c r="B91" s="12" t="s">
        <v>85</v>
      </c>
      <c r="C91" s="13" t="s">
        <v>4</v>
      </c>
      <c r="D91" s="13" t="s">
        <v>0</v>
      </c>
      <c r="E91" s="32" t="s">
        <v>102</v>
      </c>
      <c r="F91" s="34">
        <v>11020</v>
      </c>
      <c r="G91" s="34">
        <f t="shared" si="8"/>
        <v>5510</v>
      </c>
      <c r="H91" s="16">
        <v>11020</v>
      </c>
      <c r="I91" s="16">
        <v>11020</v>
      </c>
      <c r="J91" s="16">
        <v>11020</v>
      </c>
      <c r="K91" s="14">
        <f t="shared" ref="K91:K99" si="9">SUM(H91:J91)</f>
        <v>33060</v>
      </c>
    </row>
    <row r="92" spans="1:11" x14ac:dyDescent="0.25">
      <c r="A92" s="19">
        <v>83</v>
      </c>
      <c r="B92" s="10" t="s">
        <v>44</v>
      </c>
      <c r="C92" s="8" t="s">
        <v>4</v>
      </c>
      <c r="D92" s="8" t="s">
        <v>0</v>
      </c>
      <c r="E92" s="29" t="s">
        <v>102</v>
      </c>
      <c r="F92" s="30">
        <v>9570</v>
      </c>
      <c r="G92" s="30">
        <f t="shared" si="8"/>
        <v>4785</v>
      </c>
      <c r="H92" s="15">
        <v>9570</v>
      </c>
      <c r="I92" s="15">
        <v>9570</v>
      </c>
      <c r="J92" s="15">
        <v>9570</v>
      </c>
      <c r="K92" s="11">
        <f t="shared" si="9"/>
        <v>28710</v>
      </c>
    </row>
    <row r="93" spans="1:11" x14ac:dyDescent="0.25">
      <c r="A93" s="12">
        <v>84</v>
      </c>
      <c r="B93" s="12" t="s">
        <v>45</v>
      </c>
      <c r="C93" s="13" t="s">
        <v>4</v>
      </c>
      <c r="D93" s="13" t="s">
        <v>0</v>
      </c>
      <c r="E93" s="32" t="s">
        <v>102</v>
      </c>
      <c r="F93" s="34">
        <v>26158</v>
      </c>
      <c r="G93" s="34">
        <f t="shared" si="8"/>
        <v>13079</v>
      </c>
      <c r="H93" s="16">
        <v>26158</v>
      </c>
      <c r="I93" s="16">
        <v>26158</v>
      </c>
      <c r="J93" s="16">
        <v>26158</v>
      </c>
      <c r="K93" s="14">
        <f t="shared" si="9"/>
        <v>78474</v>
      </c>
    </row>
    <row r="94" spans="1:11" x14ac:dyDescent="0.25">
      <c r="A94" s="19">
        <v>85</v>
      </c>
      <c r="B94" s="10" t="s">
        <v>46</v>
      </c>
      <c r="C94" s="8" t="s">
        <v>4</v>
      </c>
      <c r="D94" s="8" t="s">
        <v>0</v>
      </c>
      <c r="E94" s="29" t="s">
        <v>102</v>
      </c>
      <c r="F94" s="30">
        <v>8294</v>
      </c>
      <c r="G94" s="30">
        <f t="shared" si="8"/>
        <v>4147</v>
      </c>
      <c r="H94" s="15">
        <v>8294</v>
      </c>
      <c r="I94" s="15">
        <v>8294</v>
      </c>
      <c r="J94" s="15">
        <v>8294</v>
      </c>
      <c r="K94" s="11">
        <f t="shared" si="9"/>
        <v>24882</v>
      </c>
    </row>
    <row r="95" spans="1:11" x14ac:dyDescent="0.25">
      <c r="A95" s="12">
        <v>86</v>
      </c>
      <c r="B95" s="12" t="s">
        <v>86</v>
      </c>
      <c r="C95" s="13" t="s">
        <v>4</v>
      </c>
      <c r="D95" s="13" t="s">
        <v>0</v>
      </c>
      <c r="E95" s="32" t="s">
        <v>102</v>
      </c>
      <c r="F95" s="34">
        <v>11020</v>
      </c>
      <c r="G95" s="34">
        <f t="shared" si="8"/>
        <v>5510</v>
      </c>
      <c r="H95" s="16">
        <v>11020</v>
      </c>
      <c r="I95" s="16">
        <v>11020</v>
      </c>
      <c r="J95" s="16">
        <v>11020</v>
      </c>
      <c r="K95" s="14">
        <f t="shared" si="9"/>
        <v>33060</v>
      </c>
    </row>
    <row r="96" spans="1:11" x14ac:dyDescent="0.25">
      <c r="A96" s="19">
        <v>87</v>
      </c>
      <c r="B96" s="10" t="s">
        <v>47</v>
      </c>
      <c r="C96" s="8" t="s">
        <v>4</v>
      </c>
      <c r="D96" s="11" t="s">
        <v>0</v>
      </c>
      <c r="E96" s="29" t="s">
        <v>102</v>
      </c>
      <c r="F96" s="30">
        <v>21054</v>
      </c>
      <c r="G96" s="30">
        <f t="shared" si="8"/>
        <v>10527</v>
      </c>
      <c r="H96" s="15">
        <v>21054</v>
      </c>
      <c r="I96" s="15">
        <v>21054</v>
      </c>
      <c r="J96" s="15">
        <v>21054</v>
      </c>
      <c r="K96" s="11">
        <f t="shared" si="9"/>
        <v>63162</v>
      </c>
    </row>
    <row r="97" spans="1:11" x14ac:dyDescent="0.25">
      <c r="A97" s="12">
        <v>88</v>
      </c>
      <c r="B97" s="12" t="s">
        <v>56</v>
      </c>
      <c r="C97" s="13" t="s">
        <v>4</v>
      </c>
      <c r="D97" s="13" t="s">
        <v>0</v>
      </c>
      <c r="E97" s="32" t="s">
        <v>102</v>
      </c>
      <c r="F97" s="34">
        <v>11020</v>
      </c>
      <c r="G97" s="34">
        <f t="shared" si="8"/>
        <v>5510</v>
      </c>
      <c r="H97" s="16">
        <v>11020</v>
      </c>
      <c r="I97" s="16">
        <v>11020</v>
      </c>
      <c r="J97" s="16">
        <v>11020</v>
      </c>
      <c r="K97" s="14">
        <f t="shared" si="9"/>
        <v>33060</v>
      </c>
    </row>
    <row r="98" spans="1:11" x14ac:dyDescent="0.25">
      <c r="A98" s="19">
        <v>89</v>
      </c>
      <c r="B98" s="10" t="s">
        <v>48</v>
      </c>
      <c r="C98" s="8" t="s">
        <v>4</v>
      </c>
      <c r="D98" s="8" t="s">
        <v>0</v>
      </c>
      <c r="E98" s="29" t="s">
        <v>102</v>
      </c>
      <c r="F98" s="30">
        <v>18502</v>
      </c>
      <c r="G98" s="30">
        <f t="shared" si="8"/>
        <v>9251</v>
      </c>
      <c r="H98" s="15">
        <v>18502</v>
      </c>
      <c r="I98" s="15">
        <v>18502</v>
      </c>
      <c r="J98" s="15">
        <v>18502</v>
      </c>
      <c r="K98" s="11">
        <f t="shared" si="9"/>
        <v>55506</v>
      </c>
    </row>
    <row r="99" spans="1:11" ht="15.75" thickBot="1" x14ac:dyDescent="0.3">
      <c r="A99" s="35">
        <v>90</v>
      </c>
      <c r="B99" s="35" t="s">
        <v>87</v>
      </c>
      <c r="C99" s="36" t="s">
        <v>4</v>
      </c>
      <c r="D99" s="36" t="s">
        <v>0</v>
      </c>
      <c r="E99" s="37" t="s">
        <v>102</v>
      </c>
      <c r="F99" s="38">
        <v>8294</v>
      </c>
      <c r="G99" s="38">
        <f t="shared" si="8"/>
        <v>4147</v>
      </c>
      <c r="H99" s="39">
        <v>8294</v>
      </c>
      <c r="I99" s="39">
        <v>8294</v>
      </c>
      <c r="J99" s="39">
        <v>8294</v>
      </c>
      <c r="K99" s="40">
        <f t="shared" si="9"/>
        <v>24882</v>
      </c>
    </row>
    <row r="100" spans="1:11" ht="15.75" thickBot="1" x14ac:dyDescent="0.3">
      <c r="A100" s="22"/>
      <c r="B100" s="22"/>
      <c r="C100" s="22"/>
      <c r="D100" s="22"/>
      <c r="E100" s="22"/>
      <c r="F100" s="27">
        <f>SUM(F10:F99)</f>
        <v>1348326</v>
      </c>
      <c r="G100" s="27">
        <f t="shared" ref="G100:K100" si="10">SUM(G10:G99)</f>
        <v>674163</v>
      </c>
      <c r="H100" s="27">
        <f t="shared" si="10"/>
        <v>1182069</v>
      </c>
      <c r="I100" s="27">
        <f t="shared" si="10"/>
        <v>1279886</v>
      </c>
      <c r="J100" s="27">
        <f t="shared" si="10"/>
        <v>1279886</v>
      </c>
      <c r="K100" s="27">
        <f t="shared" si="10"/>
        <v>3741841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G18" sqref="G18"/>
    </sheetView>
  </sheetViews>
  <sheetFormatPr baseColWidth="10" defaultRowHeight="12.75" x14ac:dyDescent="0.2"/>
  <cols>
    <col min="1" max="1" width="3" style="41" bestFit="1" customWidth="1"/>
    <col min="2" max="2" width="33.28515625" style="41" bestFit="1" customWidth="1"/>
    <col min="3" max="3" width="34.140625" style="41" bestFit="1" customWidth="1"/>
    <col min="4" max="4" width="49" style="41" bestFit="1" customWidth="1"/>
    <col min="5" max="5" width="27.28515625" style="41" bestFit="1" customWidth="1"/>
    <col min="6" max="6" width="11.7109375" style="41" bestFit="1" customWidth="1"/>
    <col min="7" max="7" width="8.85546875" style="41" bestFit="1" customWidth="1"/>
    <col min="8" max="8" width="9.85546875" style="41" bestFit="1" customWidth="1"/>
    <col min="9" max="9" width="10.28515625" style="41" bestFit="1" customWidth="1"/>
    <col min="10" max="10" width="9.85546875" style="41" bestFit="1" customWidth="1"/>
    <col min="11" max="11" width="10.42578125" style="41" bestFit="1" customWidth="1"/>
    <col min="12" max="13" width="9.85546875" style="41" bestFit="1" customWidth="1"/>
    <col min="14" max="16384" width="11.42578125" style="41"/>
  </cols>
  <sheetData>
    <row r="1" spans="1:13" ht="15.75" x14ac:dyDescent="0.25">
      <c r="C1" s="69"/>
    </row>
    <row r="2" spans="1:13" ht="15.75" x14ac:dyDescent="0.25">
      <c r="A2" s="42"/>
      <c r="C2" s="70" t="s">
        <v>0</v>
      </c>
      <c r="D2" s="44"/>
      <c r="E2" s="44"/>
      <c r="F2" s="44"/>
      <c r="G2" s="45"/>
      <c r="H2" s="45"/>
      <c r="I2" s="45"/>
      <c r="J2" s="45"/>
      <c r="K2" s="45"/>
      <c r="L2" s="45"/>
      <c r="M2" s="45"/>
    </row>
    <row r="3" spans="1:13" ht="15.75" x14ac:dyDescent="0.25">
      <c r="A3" s="46"/>
      <c r="B3" s="47"/>
      <c r="C3" s="70" t="s">
        <v>148</v>
      </c>
      <c r="D3" s="43"/>
      <c r="E3" s="43"/>
      <c r="F3" s="43"/>
      <c r="G3" s="43"/>
      <c r="H3" s="43"/>
      <c r="I3" s="43"/>
      <c r="J3" s="45"/>
      <c r="K3" s="45"/>
      <c r="L3" s="45"/>
      <c r="M3" s="45"/>
    </row>
    <row r="4" spans="1:13" ht="15.75" x14ac:dyDescent="0.25">
      <c r="A4" s="48"/>
      <c r="C4" s="71" t="s">
        <v>108</v>
      </c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 x14ac:dyDescent="0.25">
      <c r="A5" s="48"/>
      <c r="C5" s="71" t="s">
        <v>145</v>
      </c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16.5" thickBot="1" x14ac:dyDescent="0.3">
      <c r="A6" s="48"/>
      <c r="B6" s="49"/>
      <c r="C6" s="72"/>
      <c r="D6" s="49"/>
      <c r="E6" s="49"/>
      <c r="F6" s="49"/>
      <c r="G6" s="49"/>
      <c r="H6" s="49"/>
      <c r="I6" s="49"/>
      <c r="J6" s="46"/>
      <c r="K6" s="46"/>
      <c r="L6" s="46"/>
      <c r="M6" s="46"/>
    </row>
    <row r="7" spans="1:13" ht="16.5" thickBot="1" x14ac:dyDescent="0.3">
      <c r="A7" s="46"/>
      <c r="B7" s="50"/>
      <c r="C7" s="73"/>
      <c r="D7" s="51"/>
      <c r="E7" s="51"/>
      <c r="F7" s="91" t="s">
        <v>149</v>
      </c>
      <c r="G7" s="93" t="s">
        <v>109</v>
      </c>
      <c r="H7" s="93" t="s">
        <v>150</v>
      </c>
      <c r="I7" s="93" t="s">
        <v>151</v>
      </c>
      <c r="J7" s="93" t="s">
        <v>110</v>
      </c>
      <c r="K7" s="93" t="s">
        <v>111</v>
      </c>
      <c r="L7" s="93" t="s">
        <v>144</v>
      </c>
      <c r="M7" s="95" t="s">
        <v>1</v>
      </c>
    </row>
    <row r="8" spans="1:13" ht="15.75" customHeight="1" thickBot="1" x14ac:dyDescent="0.25">
      <c r="A8" s="79"/>
      <c r="B8" s="80" t="s">
        <v>2</v>
      </c>
      <c r="C8" s="80" t="s">
        <v>112</v>
      </c>
      <c r="D8" s="80"/>
      <c r="E8" s="81" t="s">
        <v>113</v>
      </c>
      <c r="F8" s="92"/>
      <c r="G8" s="94"/>
      <c r="H8" s="94"/>
      <c r="I8" s="94"/>
      <c r="J8" s="94"/>
      <c r="K8" s="94"/>
      <c r="L8" s="94"/>
      <c r="M8" s="96"/>
    </row>
    <row r="9" spans="1:13" x14ac:dyDescent="0.2">
      <c r="A9" s="74">
        <v>1</v>
      </c>
      <c r="B9" s="74" t="s">
        <v>114</v>
      </c>
      <c r="C9" s="75" t="s">
        <v>4</v>
      </c>
      <c r="D9" s="75" t="s">
        <v>0</v>
      </c>
      <c r="E9" s="76" t="s">
        <v>147</v>
      </c>
      <c r="F9" s="77">
        <v>7150</v>
      </c>
      <c r="G9" s="78">
        <f t="shared" ref="G9:G38" si="0">F9*0.16</f>
        <v>1144</v>
      </c>
      <c r="H9" s="78">
        <f t="shared" ref="H9:H38" si="1">SUM(F9:G9)</f>
        <v>8294</v>
      </c>
      <c r="I9" s="78">
        <v>4147</v>
      </c>
      <c r="J9" s="78">
        <f>H9*1</f>
        <v>8294</v>
      </c>
      <c r="K9" s="78">
        <f>H9*1</f>
        <v>8294</v>
      </c>
      <c r="L9" s="78">
        <f>H9*1</f>
        <v>8294</v>
      </c>
      <c r="M9" s="78">
        <f t="shared" ref="M9:M38" si="2">SUM(J9:L9)</f>
        <v>24882</v>
      </c>
    </row>
    <row r="10" spans="1:13" x14ac:dyDescent="0.2">
      <c r="A10" s="52">
        <v>2</v>
      </c>
      <c r="B10" s="52" t="s">
        <v>115</v>
      </c>
      <c r="C10" s="53" t="s">
        <v>4</v>
      </c>
      <c r="D10" s="53" t="s">
        <v>0</v>
      </c>
      <c r="E10" s="52" t="s">
        <v>147</v>
      </c>
      <c r="F10" s="54">
        <v>7150</v>
      </c>
      <c r="G10" s="55">
        <f>F10*0.16</f>
        <v>1144</v>
      </c>
      <c r="H10" s="55">
        <f>SUM(F10:G10)</f>
        <v>8294</v>
      </c>
      <c r="I10" s="55">
        <f>H10/2</f>
        <v>4147</v>
      </c>
      <c r="J10" s="55">
        <v>8294</v>
      </c>
      <c r="K10" s="55">
        <v>8294</v>
      </c>
      <c r="L10" s="55">
        <v>8294</v>
      </c>
      <c r="M10" s="55">
        <f t="shared" si="2"/>
        <v>24882</v>
      </c>
    </row>
    <row r="11" spans="1:13" x14ac:dyDescent="0.2">
      <c r="A11" s="56">
        <v>3</v>
      </c>
      <c r="B11" s="56" t="s">
        <v>116</v>
      </c>
      <c r="C11" s="57" t="s">
        <v>4</v>
      </c>
      <c r="D11" s="57" t="s">
        <v>0</v>
      </c>
      <c r="E11" s="56" t="s">
        <v>147</v>
      </c>
      <c r="F11" s="58">
        <v>7150</v>
      </c>
      <c r="G11" s="59">
        <f t="shared" si="0"/>
        <v>1144</v>
      </c>
      <c r="H11" s="59">
        <f t="shared" si="1"/>
        <v>8294</v>
      </c>
      <c r="I11" s="59">
        <f>H11/2</f>
        <v>4147</v>
      </c>
      <c r="J11" s="59">
        <v>8294</v>
      </c>
      <c r="K11" s="59">
        <v>8294</v>
      </c>
      <c r="L11" s="59">
        <v>8294</v>
      </c>
      <c r="M11" s="59">
        <f t="shared" si="2"/>
        <v>24882</v>
      </c>
    </row>
    <row r="12" spans="1:13" x14ac:dyDescent="0.2">
      <c r="A12" s="52">
        <v>4</v>
      </c>
      <c r="B12" s="52" t="s">
        <v>117</v>
      </c>
      <c r="C12" s="53" t="s">
        <v>4</v>
      </c>
      <c r="D12" s="53" t="s">
        <v>0</v>
      </c>
      <c r="E12" s="52" t="s">
        <v>147</v>
      </c>
      <c r="F12" s="54">
        <v>7150</v>
      </c>
      <c r="G12" s="55">
        <f t="shared" si="0"/>
        <v>1144</v>
      </c>
      <c r="H12" s="55">
        <f t="shared" si="1"/>
        <v>8294</v>
      </c>
      <c r="I12" s="55">
        <f t="shared" ref="I12:I36" si="3">H12/2</f>
        <v>4147</v>
      </c>
      <c r="J12" s="55">
        <v>8294</v>
      </c>
      <c r="K12" s="55">
        <v>8294</v>
      </c>
      <c r="L12" s="55">
        <v>8294</v>
      </c>
      <c r="M12" s="55">
        <f t="shared" si="2"/>
        <v>24882</v>
      </c>
    </row>
    <row r="13" spans="1:13" x14ac:dyDescent="0.2">
      <c r="A13" s="56">
        <v>5</v>
      </c>
      <c r="B13" s="56" t="s">
        <v>118</v>
      </c>
      <c r="C13" s="57" t="s">
        <v>4</v>
      </c>
      <c r="D13" s="57" t="s">
        <v>0</v>
      </c>
      <c r="E13" s="56" t="s">
        <v>147</v>
      </c>
      <c r="F13" s="58">
        <v>7150</v>
      </c>
      <c r="G13" s="59">
        <f t="shared" si="0"/>
        <v>1144</v>
      </c>
      <c r="H13" s="59">
        <f t="shared" si="1"/>
        <v>8294</v>
      </c>
      <c r="I13" s="59">
        <f>H13/2</f>
        <v>4147</v>
      </c>
      <c r="J13" s="59">
        <v>8294</v>
      </c>
      <c r="K13" s="59">
        <v>8294</v>
      </c>
      <c r="L13" s="59">
        <v>8294</v>
      </c>
      <c r="M13" s="59">
        <f t="shared" si="2"/>
        <v>24882</v>
      </c>
    </row>
    <row r="14" spans="1:13" x14ac:dyDescent="0.2">
      <c r="A14" s="52">
        <v>6</v>
      </c>
      <c r="B14" s="52" t="s">
        <v>119</v>
      </c>
      <c r="C14" s="53" t="s">
        <v>4</v>
      </c>
      <c r="D14" s="53" t="s">
        <v>0</v>
      </c>
      <c r="E14" s="52" t="s">
        <v>147</v>
      </c>
      <c r="F14" s="54">
        <v>7150</v>
      </c>
      <c r="G14" s="55">
        <f>F14*0.16</f>
        <v>1144</v>
      </c>
      <c r="H14" s="55">
        <f>SUM(F14:G14)</f>
        <v>8294</v>
      </c>
      <c r="I14" s="55">
        <f>H14/2</f>
        <v>4147</v>
      </c>
      <c r="J14" s="55">
        <v>8294</v>
      </c>
      <c r="K14" s="55">
        <v>8294</v>
      </c>
      <c r="L14" s="55">
        <v>8294</v>
      </c>
      <c r="M14" s="55">
        <f t="shared" si="2"/>
        <v>24882</v>
      </c>
    </row>
    <row r="15" spans="1:13" x14ac:dyDescent="0.2">
      <c r="A15" s="56">
        <v>7</v>
      </c>
      <c r="B15" s="56" t="s">
        <v>120</v>
      </c>
      <c r="C15" s="57" t="s">
        <v>4</v>
      </c>
      <c r="D15" s="57" t="s">
        <v>0</v>
      </c>
      <c r="E15" s="56" t="s">
        <v>147</v>
      </c>
      <c r="F15" s="58">
        <v>7150</v>
      </c>
      <c r="G15" s="59">
        <f>F15*0.16</f>
        <v>1144</v>
      </c>
      <c r="H15" s="59">
        <f>SUM(F15:G15)</f>
        <v>8294</v>
      </c>
      <c r="I15" s="59">
        <f>H15/2</f>
        <v>4147</v>
      </c>
      <c r="J15" s="59">
        <v>8294</v>
      </c>
      <c r="K15" s="59">
        <v>8294</v>
      </c>
      <c r="L15" s="59">
        <v>8294</v>
      </c>
      <c r="M15" s="59">
        <f t="shared" si="2"/>
        <v>24882</v>
      </c>
    </row>
    <row r="16" spans="1:13" x14ac:dyDescent="0.2">
      <c r="A16" s="52">
        <v>8</v>
      </c>
      <c r="B16" s="52" t="s">
        <v>121</v>
      </c>
      <c r="C16" s="53" t="s">
        <v>4</v>
      </c>
      <c r="D16" s="53" t="s">
        <v>0</v>
      </c>
      <c r="E16" s="52" t="s">
        <v>147</v>
      </c>
      <c r="F16" s="54">
        <v>15950</v>
      </c>
      <c r="G16" s="55">
        <f>F16*0.16</f>
        <v>2552</v>
      </c>
      <c r="H16" s="55">
        <f>SUM(F16:G16)</f>
        <v>18502</v>
      </c>
      <c r="I16" s="55">
        <f>H16/2</f>
        <v>9251</v>
      </c>
      <c r="J16" s="55">
        <v>18502</v>
      </c>
      <c r="K16" s="55">
        <v>18502</v>
      </c>
      <c r="L16" s="55">
        <v>18502</v>
      </c>
      <c r="M16" s="55">
        <f t="shared" si="2"/>
        <v>55506</v>
      </c>
    </row>
    <row r="17" spans="1:13" x14ac:dyDescent="0.2">
      <c r="A17" s="56">
        <v>9</v>
      </c>
      <c r="B17" s="56" t="s">
        <v>122</v>
      </c>
      <c r="C17" s="57" t="s">
        <v>4</v>
      </c>
      <c r="D17" s="57" t="s">
        <v>0</v>
      </c>
      <c r="E17" s="56" t="s">
        <v>147</v>
      </c>
      <c r="F17" s="58">
        <v>9500</v>
      </c>
      <c r="G17" s="59">
        <f t="shared" si="0"/>
        <v>1520</v>
      </c>
      <c r="H17" s="59">
        <f t="shared" si="1"/>
        <v>11020</v>
      </c>
      <c r="I17" s="59">
        <f t="shared" si="3"/>
        <v>5510</v>
      </c>
      <c r="J17" s="59">
        <v>11020</v>
      </c>
      <c r="K17" s="59">
        <v>11020</v>
      </c>
      <c r="L17" s="59">
        <v>11020</v>
      </c>
      <c r="M17" s="59">
        <f t="shared" si="2"/>
        <v>33060</v>
      </c>
    </row>
    <row r="18" spans="1:13" x14ac:dyDescent="0.2">
      <c r="A18" s="52">
        <v>10</v>
      </c>
      <c r="B18" s="52" t="s">
        <v>123</v>
      </c>
      <c r="C18" s="53" t="s">
        <v>4</v>
      </c>
      <c r="D18" s="53" t="s">
        <v>0</v>
      </c>
      <c r="E18" s="52" t="s">
        <v>147</v>
      </c>
      <c r="F18" s="54">
        <v>9500</v>
      </c>
      <c r="G18" s="55">
        <f t="shared" si="0"/>
        <v>1520</v>
      </c>
      <c r="H18" s="55">
        <f t="shared" si="1"/>
        <v>11020</v>
      </c>
      <c r="I18" s="55">
        <f>H18/2</f>
        <v>5510</v>
      </c>
      <c r="J18" s="55">
        <v>11020</v>
      </c>
      <c r="K18" s="55">
        <v>11020</v>
      </c>
      <c r="L18" s="55">
        <v>11020</v>
      </c>
      <c r="M18" s="55">
        <f t="shared" si="2"/>
        <v>33060</v>
      </c>
    </row>
    <row r="19" spans="1:13" x14ac:dyDescent="0.2">
      <c r="A19" s="56">
        <v>11</v>
      </c>
      <c r="B19" s="56" t="s">
        <v>143</v>
      </c>
      <c r="C19" s="57" t="s">
        <v>4</v>
      </c>
      <c r="D19" s="57" t="s">
        <v>0</v>
      </c>
      <c r="E19" s="56" t="s">
        <v>147</v>
      </c>
      <c r="F19" s="58">
        <v>7150</v>
      </c>
      <c r="G19" s="59">
        <f>F19*0.16</f>
        <v>1144</v>
      </c>
      <c r="H19" s="59">
        <f>SUM(F19:G19)</f>
        <v>8294</v>
      </c>
      <c r="I19" s="59">
        <v>4147</v>
      </c>
      <c r="J19" s="59">
        <v>4147</v>
      </c>
      <c r="K19" s="59">
        <v>8294</v>
      </c>
      <c r="L19" s="59">
        <v>8294</v>
      </c>
      <c r="M19" s="59">
        <f t="shared" si="2"/>
        <v>20735</v>
      </c>
    </row>
    <row r="20" spans="1:13" x14ac:dyDescent="0.2">
      <c r="A20" s="52">
        <v>12</v>
      </c>
      <c r="B20" s="52" t="s">
        <v>124</v>
      </c>
      <c r="C20" s="53" t="s">
        <v>4</v>
      </c>
      <c r="D20" s="53" t="s">
        <v>0</v>
      </c>
      <c r="E20" s="52" t="s">
        <v>147</v>
      </c>
      <c r="F20" s="54">
        <v>7150</v>
      </c>
      <c r="G20" s="55">
        <f t="shared" si="0"/>
        <v>1144</v>
      </c>
      <c r="H20" s="55">
        <f t="shared" si="1"/>
        <v>8294</v>
      </c>
      <c r="I20" s="55">
        <f t="shared" si="3"/>
        <v>4147</v>
      </c>
      <c r="J20" s="55">
        <f>H20*1</f>
        <v>8294</v>
      </c>
      <c r="K20" s="55">
        <f>H20*1</f>
        <v>8294</v>
      </c>
      <c r="L20" s="55">
        <f>H20*1</f>
        <v>8294</v>
      </c>
      <c r="M20" s="55">
        <f t="shared" si="2"/>
        <v>24882</v>
      </c>
    </row>
    <row r="21" spans="1:13" x14ac:dyDescent="0.2">
      <c r="A21" s="56">
        <v>13</v>
      </c>
      <c r="B21" s="56" t="s">
        <v>125</v>
      </c>
      <c r="C21" s="57" t="s">
        <v>4</v>
      </c>
      <c r="D21" s="57" t="s">
        <v>0</v>
      </c>
      <c r="E21" s="56" t="s">
        <v>147</v>
      </c>
      <c r="F21" s="58">
        <v>7150</v>
      </c>
      <c r="G21" s="59">
        <f t="shared" si="0"/>
        <v>1144</v>
      </c>
      <c r="H21" s="59">
        <f t="shared" si="1"/>
        <v>8294</v>
      </c>
      <c r="I21" s="59">
        <f t="shared" si="3"/>
        <v>4147</v>
      </c>
      <c r="J21" s="59">
        <v>8294</v>
      </c>
      <c r="K21" s="59">
        <v>8294</v>
      </c>
      <c r="L21" s="59">
        <v>8294</v>
      </c>
      <c r="M21" s="59">
        <f t="shared" si="2"/>
        <v>24882</v>
      </c>
    </row>
    <row r="22" spans="1:13" x14ac:dyDescent="0.2">
      <c r="A22" s="52">
        <v>14</v>
      </c>
      <c r="B22" s="52" t="s">
        <v>126</v>
      </c>
      <c r="C22" s="53" t="s">
        <v>4</v>
      </c>
      <c r="D22" s="53" t="s">
        <v>0</v>
      </c>
      <c r="E22" s="52" t="s">
        <v>147</v>
      </c>
      <c r="F22" s="54">
        <v>7150</v>
      </c>
      <c r="G22" s="55">
        <f t="shared" si="0"/>
        <v>1144</v>
      </c>
      <c r="H22" s="55">
        <f t="shared" si="1"/>
        <v>8294</v>
      </c>
      <c r="I22" s="55">
        <f t="shared" si="3"/>
        <v>4147</v>
      </c>
      <c r="J22" s="55">
        <v>8294</v>
      </c>
      <c r="K22" s="55">
        <v>8294</v>
      </c>
      <c r="L22" s="55">
        <v>8294</v>
      </c>
      <c r="M22" s="55">
        <f t="shared" si="2"/>
        <v>24882</v>
      </c>
    </row>
    <row r="23" spans="1:13" x14ac:dyDescent="0.2">
      <c r="A23" s="56">
        <v>15</v>
      </c>
      <c r="B23" s="56" t="s">
        <v>141</v>
      </c>
      <c r="C23" s="57" t="s">
        <v>4</v>
      </c>
      <c r="D23" s="57" t="s">
        <v>0</v>
      </c>
      <c r="E23" s="56" t="s">
        <v>147</v>
      </c>
      <c r="F23" s="58">
        <v>7150</v>
      </c>
      <c r="G23" s="59">
        <f>F23*0.16</f>
        <v>1144</v>
      </c>
      <c r="H23" s="59">
        <f>SUM(F23:G23)</f>
        <v>8294</v>
      </c>
      <c r="I23" s="59">
        <v>4147</v>
      </c>
      <c r="J23" s="59">
        <v>8294</v>
      </c>
      <c r="K23" s="59">
        <v>8294</v>
      </c>
      <c r="L23" s="59">
        <v>8294</v>
      </c>
      <c r="M23" s="59">
        <f t="shared" si="2"/>
        <v>24882</v>
      </c>
    </row>
    <row r="24" spans="1:13" x14ac:dyDescent="0.2">
      <c r="A24" s="52">
        <v>16</v>
      </c>
      <c r="B24" s="52" t="s">
        <v>127</v>
      </c>
      <c r="C24" s="53" t="s">
        <v>4</v>
      </c>
      <c r="D24" s="53" t="s">
        <v>0</v>
      </c>
      <c r="E24" s="52" t="s">
        <v>147</v>
      </c>
      <c r="F24" s="54">
        <v>7150</v>
      </c>
      <c r="G24" s="55">
        <f t="shared" si="0"/>
        <v>1144</v>
      </c>
      <c r="H24" s="55">
        <f t="shared" si="1"/>
        <v>8294</v>
      </c>
      <c r="I24" s="55">
        <v>4147</v>
      </c>
      <c r="J24" s="55">
        <v>8294</v>
      </c>
      <c r="K24" s="55">
        <v>8294</v>
      </c>
      <c r="L24" s="55">
        <v>8294</v>
      </c>
      <c r="M24" s="55">
        <f t="shared" si="2"/>
        <v>24882</v>
      </c>
    </row>
    <row r="25" spans="1:13" x14ac:dyDescent="0.2">
      <c r="A25" s="56">
        <v>17</v>
      </c>
      <c r="B25" s="56" t="s">
        <v>128</v>
      </c>
      <c r="C25" s="57" t="s">
        <v>4</v>
      </c>
      <c r="D25" s="57" t="s">
        <v>0</v>
      </c>
      <c r="E25" s="56" t="s">
        <v>147</v>
      </c>
      <c r="F25" s="58">
        <v>7150</v>
      </c>
      <c r="G25" s="59">
        <f t="shared" si="0"/>
        <v>1144</v>
      </c>
      <c r="H25" s="59">
        <f t="shared" si="1"/>
        <v>8294</v>
      </c>
      <c r="I25" s="59">
        <f t="shared" si="3"/>
        <v>4147</v>
      </c>
      <c r="J25" s="59">
        <v>8294</v>
      </c>
      <c r="K25" s="59">
        <v>8294</v>
      </c>
      <c r="L25" s="59">
        <v>8294</v>
      </c>
      <c r="M25" s="59">
        <f t="shared" si="2"/>
        <v>24882</v>
      </c>
    </row>
    <row r="26" spans="1:13" x14ac:dyDescent="0.2">
      <c r="A26" s="52">
        <v>18</v>
      </c>
      <c r="B26" s="52" t="s">
        <v>129</v>
      </c>
      <c r="C26" s="53" t="s">
        <v>4</v>
      </c>
      <c r="D26" s="53" t="s">
        <v>0</v>
      </c>
      <c r="E26" s="52" t="s">
        <v>147</v>
      </c>
      <c r="F26" s="54">
        <v>7150</v>
      </c>
      <c r="G26" s="55">
        <f>F26*0.16</f>
        <v>1144</v>
      </c>
      <c r="H26" s="55">
        <f>SUM(F26:G26)</f>
        <v>8294</v>
      </c>
      <c r="I26" s="55">
        <v>4147</v>
      </c>
      <c r="J26" s="55">
        <v>8294</v>
      </c>
      <c r="K26" s="55">
        <v>8294</v>
      </c>
      <c r="L26" s="55">
        <v>8294</v>
      </c>
      <c r="M26" s="55">
        <f t="shared" si="2"/>
        <v>24882</v>
      </c>
    </row>
    <row r="27" spans="1:13" x14ac:dyDescent="0.2">
      <c r="A27" s="56">
        <v>19</v>
      </c>
      <c r="B27" s="56" t="s">
        <v>130</v>
      </c>
      <c r="C27" s="57" t="s">
        <v>4</v>
      </c>
      <c r="D27" s="57" t="s">
        <v>0</v>
      </c>
      <c r="E27" s="56" t="s">
        <v>147</v>
      </c>
      <c r="F27" s="58">
        <v>7150</v>
      </c>
      <c r="G27" s="59">
        <f t="shared" si="0"/>
        <v>1144</v>
      </c>
      <c r="H27" s="59">
        <f t="shared" si="1"/>
        <v>8294</v>
      </c>
      <c r="I27" s="59">
        <f t="shared" si="3"/>
        <v>4147</v>
      </c>
      <c r="J27" s="59">
        <f>H27*1</f>
        <v>8294</v>
      </c>
      <c r="K27" s="59">
        <f>H27*1</f>
        <v>8294</v>
      </c>
      <c r="L27" s="59">
        <f>H27*1</f>
        <v>8294</v>
      </c>
      <c r="M27" s="59">
        <f t="shared" si="2"/>
        <v>24882</v>
      </c>
    </row>
    <row r="28" spans="1:13" x14ac:dyDescent="0.2">
      <c r="A28" s="52">
        <v>20</v>
      </c>
      <c r="B28" s="52" t="s">
        <v>131</v>
      </c>
      <c r="C28" s="53" t="s">
        <v>4</v>
      </c>
      <c r="D28" s="53" t="s">
        <v>0</v>
      </c>
      <c r="E28" s="52" t="s">
        <v>147</v>
      </c>
      <c r="F28" s="54">
        <v>25000</v>
      </c>
      <c r="G28" s="55">
        <f t="shared" si="0"/>
        <v>4000</v>
      </c>
      <c r="H28" s="55">
        <f t="shared" si="1"/>
        <v>29000</v>
      </c>
      <c r="I28" s="55">
        <f>H28/2</f>
        <v>14500</v>
      </c>
      <c r="J28" s="55">
        <v>29000</v>
      </c>
      <c r="K28" s="55">
        <v>29000</v>
      </c>
      <c r="L28" s="55">
        <v>29000</v>
      </c>
      <c r="M28" s="55">
        <f t="shared" si="2"/>
        <v>87000</v>
      </c>
    </row>
    <row r="29" spans="1:13" x14ac:dyDescent="0.2">
      <c r="A29" s="56">
        <v>21</v>
      </c>
      <c r="B29" s="56" t="s">
        <v>132</v>
      </c>
      <c r="C29" s="57" t="s">
        <v>4</v>
      </c>
      <c r="D29" s="57" t="s">
        <v>0</v>
      </c>
      <c r="E29" s="56" t="s">
        <v>147</v>
      </c>
      <c r="F29" s="58">
        <v>9500</v>
      </c>
      <c r="G29" s="59">
        <f t="shared" si="0"/>
        <v>1520</v>
      </c>
      <c r="H29" s="59">
        <f t="shared" si="1"/>
        <v>11020</v>
      </c>
      <c r="I29" s="59">
        <f t="shared" si="3"/>
        <v>5510</v>
      </c>
      <c r="J29" s="59">
        <f>H29*1</f>
        <v>11020</v>
      </c>
      <c r="K29" s="59">
        <f>H29*1</f>
        <v>11020</v>
      </c>
      <c r="L29" s="59">
        <f>H29*1</f>
        <v>11020</v>
      </c>
      <c r="M29" s="59">
        <f t="shared" si="2"/>
        <v>33060</v>
      </c>
    </row>
    <row r="30" spans="1:13" x14ac:dyDescent="0.2">
      <c r="A30" s="52">
        <v>22</v>
      </c>
      <c r="B30" s="52" t="s">
        <v>133</v>
      </c>
      <c r="C30" s="53" t="s">
        <v>4</v>
      </c>
      <c r="D30" s="53" t="s">
        <v>0</v>
      </c>
      <c r="E30" s="52" t="s">
        <v>147</v>
      </c>
      <c r="F30" s="54">
        <v>9500</v>
      </c>
      <c r="G30" s="55">
        <f t="shared" si="0"/>
        <v>1520</v>
      </c>
      <c r="H30" s="55">
        <f t="shared" si="1"/>
        <v>11020</v>
      </c>
      <c r="I30" s="55">
        <f>H30/2</f>
        <v>5510</v>
      </c>
      <c r="J30" s="55">
        <f>H30*1</f>
        <v>11020</v>
      </c>
      <c r="K30" s="55">
        <f>H30*1</f>
        <v>11020</v>
      </c>
      <c r="L30" s="55">
        <f>H30*1</f>
        <v>11020</v>
      </c>
      <c r="M30" s="55">
        <f t="shared" si="2"/>
        <v>33060</v>
      </c>
    </row>
    <row r="31" spans="1:13" x14ac:dyDescent="0.2">
      <c r="A31" s="56">
        <v>23</v>
      </c>
      <c r="B31" s="56" t="s">
        <v>134</v>
      </c>
      <c r="C31" s="57" t="s">
        <v>4</v>
      </c>
      <c r="D31" s="57" t="s">
        <v>0</v>
      </c>
      <c r="E31" s="56" t="s">
        <v>147</v>
      </c>
      <c r="F31" s="58">
        <v>9500</v>
      </c>
      <c r="G31" s="59">
        <f t="shared" si="0"/>
        <v>1520</v>
      </c>
      <c r="H31" s="59">
        <f t="shared" si="1"/>
        <v>11020</v>
      </c>
      <c r="I31" s="59">
        <f t="shared" si="3"/>
        <v>5510</v>
      </c>
      <c r="J31" s="59">
        <f>H31*1</f>
        <v>11020</v>
      </c>
      <c r="K31" s="59">
        <f>H31*1</f>
        <v>11020</v>
      </c>
      <c r="L31" s="59">
        <f>H31*1</f>
        <v>11020</v>
      </c>
      <c r="M31" s="59">
        <f t="shared" si="2"/>
        <v>33060</v>
      </c>
    </row>
    <row r="32" spans="1:13" x14ac:dyDescent="0.2">
      <c r="A32" s="52">
        <v>24</v>
      </c>
      <c r="B32" s="52" t="s">
        <v>135</v>
      </c>
      <c r="C32" s="53" t="s">
        <v>4</v>
      </c>
      <c r="D32" s="53" t="s">
        <v>0</v>
      </c>
      <c r="E32" s="52" t="s">
        <v>147</v>
      </c>
      <c r="F32" s="54">
        <v>15950</v>
      </c>
      <c r="G32" s="55">
        <f t="shared" si="0"/>
        <v>2552</v>
      </c>
      <c r="H32" s="55">
        <f t="shared" si="1"/>
        <v>18502</v>
      </c>
      <c r="I32" s="55">
        <f>H32/2</f>
        <v>9251</v>
      </c>
      <c r="J32" s="55">
        <v>18502</v>
      </c>
      <c r="K32" s="55">
        <v>18502</v>
      </c>
      <c r="L32" s="55">
        <v>18502</v>
      </c>
      <c r="M32" s="55">
        <f t="shared" si="2"/>
        <v>55506</v>
      </c>
    </row>
    <row r="33" spans="1:13" x14ac:dyDescent="0.2">
      <c r="A33" s="56">
        <v>25</v>
      </c>
      <c r="B33" s="56" t="s">
        <v>136</v>
      </c>
      <c r="C33" s="57" t="s">
        <v>4</v>
      </c>
      <c r="D33" s="57" t="s">
        <v>0</v>
      </c>
      <c r="E33" s="56" t="s">
        <v>147</v>
      </c>
      <c r="F33" s="58">
        <v>7150</v>
      </c>
      <c r="G33" s="59">
        <f t="shared" si="0"/>
        <v>1144</v>
      </c>
      <c r="H33" s="59">
        <f t="shared" si="1"/>
        <v>8294</v>
      </c>
      <c r="I33" s="59">
        <v>4147</v>
      </c>
      <c r="J33" s="59">
        <v>8294</v>
      </c>
      <c r="K33" s="59">
        <v>8294</v>
      </c>
      <c r="L33" s="59">
        <v>8294</v>
      </c>
      <c r="M33" s="59">
        <f t="shared" si="2"/>
        <v>24882</v>
      </c>
    </row>
    <row r="34" spans="1:13" x14ac:dyDescent="0.2">
      <c r="A34" s="52">
        <v>26</v>
      </c>
      <c r="B34" s="52" t="s">
        <v>142</v>
      </c>
      <c r="C34" s="53" t="s">
        <v>4</v>
      </c>
      <c r="D34" s="53" t="s">
        <v>0</v>
      </c>
      <c r="E34" s="52" t="s">
        <v>147</v>
      </c>
      <c r="F34" s="54">
        <v>7150</v>
      </c>
      <c r="G34" s="55">
        <f>F34*0.16</f>
        <v>1144</v>
      </c>
      <c r="H34" s="55">
        <f>SUM(F34:G34)</f>
        <v>8294</v>
      </c>
      <c r="I34" s="55">
        <v>4147</v>
      </c>
      <c r="J34" s="55">
        <v>8294</v>
      </c>
      <c r="K34" s="55">
        <v>8294</v>
      </c>
      <c r="L34" s="55">
        <v>8294</v>
      </c>
      <c r="M34" s="55">
        <f t="shared" si="2"/>
        <v>24882</v>
      </c>
    </row>
    <row r="35" spans="1:13" x14ac:dyDescent="0.2">
      <c r="A35" s="56">
        <v>27</v>
      </c>
      <c r="B35" s="56" t="s">
        <v>137</v>
      </c>
      <c r="C35" s="57" t="s">
        <v>4</v>
      </c>
      <c r="D35" s="57" t="s">
        <v>0</v>
      </c>
      <c r="E35" s="56" t="s">
        <v>147</v>
      </c>
      <c r="F35" s="58">
        <v>7150</v>
      </c>
      <c r="G35" s="59">
        <f t="shared" si="0"/>
        <v>1144</v>
      </c>
      <c r="H35" s="59">
        <f t="shared" si="1"/>
        <v>8294</v>
      </c>
      <c r="I35" s="59">
        <v>4147</v>
      </c>
      <c r="J35" s="59">
        <v>8294</v>
      </c>
      <c r="K35" s="59">
        <v>11020</v>
      </c>
      <c r="L35" s="59">
        <v>11020</v>
      </c>
      <c r="M35" s="59">
        <f t="shared" si="2"/>
        <v>30334</v>
      </c>
    </row>
    <row r="36" spans="1:13" x14ac:dyDescent="0.2">
      <c r="A36" s="52">
        <v>28</v>
      </c>
      <c r="B36" s="52" t="s">
        <v>138</v>
      </c>
      <c r="C36" s="53" t="s">
        <v>4</v>
      </c>
      <c r="D36" s="53" t="s">
        <v>0</v>
      </c>
      <c r="E36" s="52" t="s">
        <v>147</v>
      </c>
      <c r="F36" s="54">
        <v>9500</v>
      </c>
      <c r="G36" s="55">
        <f t="shared" si="0"/>
        <v>1520</v>
      </c>
      <c r="H36" s="55">
        <f t="shared" si="1"/>
        <v>11020</v>
      </c>
      <c r="I36" s="55">
        <f t="shared" si="3"/>
        <v>5510</v>
      </c>
      <c r="J36" s="55">
        <v>11020</v>
      </c>
      <c r="K36" s="55">
        <v>11020</v>
      </c>
      <c r="L36" s="55">
        <v>11020</v>
      </c>
      <c r="M36" s="55">
        <f t="shared" si="2"/>
        <v>33060</v>
      </c>
    </row>
    <row r="37" spans="1:13" x14ac:dyDescent="0.2">
      <c r="A37" s="56">
        <v>29</v>
      </c>
      <c r="B37" s="56" t="s">
        <v>139</v>
      </c>
      <c r="C37" s="57" t="s">
        <v>4</v>
      </c>
      <c r="D37" s="57" t="s">
        <v>0</v>
      </c>
      <c r="E37" s="56" t="s">
        <v>147</v>
      </c>
      <c r="F37" s="58">
        <v>7150</v>
      </c>
      <c r="G37" s="59">
        <f t="shared" si="0"/>
        <v>1144</v>
      </c>
      <c r="H37" s="59">
        <f t="shared" si="1"/>
        <v>8294</v>
      </c>
      <c r="I37" s="59">
        <v>4147</v>
      </c>
      <c r="J37" s="59">
        <f>H37*1</f>
        <v>8294</v>
      </c>
      <c r="K37" s="59">
        <f>H37*1</f>
        <v>8294</v>
      </c>
      <c r="L37" s="59">
        <f>H37*1</f>
        <v>8294</v>
      </c>
      <c r="M37" s="59">
        <f t="shared" si="2"/>
        <v>24882</v>
      </c>
    </row>
    <row r="38" spans="1:13" ht="13.5" thickBot="1" x14ac:dyDescent="0.25">
      <c r="A38" s="60">
        <v>30</v>
      </c>
      <c r="B38" s="60" t="s">
        <v>140</v>
      </c>
      <c r="C38" s="61" t="s">
        <v>4</v>
      </c>
      <c r="D38" s="62" t="s">
        <v>0</v>
      </c>
      <c r="E38" s="52" t="s">
        <v>147</v>
      </c>
      <c r="F38" s="63">
        <v>7150</v>
      </c>
      <c r="G38" s="64">
        <f t="shared" si="0"/>
        <v>1144</v>
      </c>
      <c r="H38" s="64">
        <f t="shared" si="1"/>
        <v>8294</v>
      </c>
      <c r="I38" s="64">
        <v>4147</v>
      </c>
      <c r="J38" s="64">
        <v>8294</v>
      </c>
      <c r="K38" s="64">
        <v>8294</v>
      </c>
      <c r="L38" s="64">
        <v>8294</v>
      </c>
      <c r="M38" s="64">
        <f t="shared" si="2"/>
        <v>24882</v>
      </c>
    </row>
    <row r="39" spans="1:13" ht="13.5" thickBot="1" x14ac:dyDescent="0.25">
      <c r="A39" s="65"/>
      <c r="B39" s="66" t="s">
        <v>1</v>
      </c>
      <c r="C39" s="67"/>
      <c r="D39" s="67"/>
      <c r="E39" s="65"/>
      <c r="F39" s="68">
        <f t="shared" ref="F39:M39" si="4">SUM(F9:F38)</f>
        <v>264050</v>
      </c>
      <c r="G39" s="68">
        <f t="shared" si="4"/>
        <v>42248</v>
      </c>
      <c r="H39" s="68">
        <f t="shared" si="4"/>
        <v>306298</v>
      </c>
      <c r="I39" s="68">
        <f t="shared" si="4"/>
        <v>153149</v>
      </c>
      <c r="J39" s="68">
        <f t="shared" si="4"/>
        <v>302151</v>
      </c>
      <c r="K39" s="68">
        <f t="shared" si="4"/>
        <v>309024</v>
      </c>
      <c r="L39" s="68">
        <f t="shared" si="4"/>
        <v>309024</v>
      </c>
      <c r="M39" s="68">
        <f t="shared" si="4"/>
        <v>920199</v>
      </c>
    </row>
  </sheetData>
  <mergeCells count="8">
    <mergeCell ref="F7:F8"/>
    <mergeCell ref="G7:G8"/>
    <mergeCell ref="H7:H8"/>
    <mergeCell ref="M7:M8"/>
    <mergeCell ref="L7:L8"/>
    <mergeCell ref="K7:K8"/>
    <mergeCell ref="J7:J8"/>
    <mergeCell ref="I7:I8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ASIMILADOS OCTUBRE 2019</vt:lpstr>
      <vt:lpstr>honorarios oct-dic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2019-11-13T23:04:34Z</cp:lastPrinted>
  <dcterms:created xsi:type="dcterms:W3CDTF">2018-04-17T14:17:21Z</dcterms:created>
  <dcterms:modified xsi:type="dcterms:W3CDTF">2019-11-14T17:29:50Z</dcterms:modified>
</cp:coreProperties>
</file>